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fileSharing userName="Beilfuss, Mark Charles" reservationPassword="FF4E"/>
  <workbookPr defaultThemeVersion="124226"/>
  <bookViews>
    <workbookView xWindow="0" yWindow="480" windowWidth="15600" windowHeight="7350" firstSheet="1" activeTab="12"/>
  </bookViews>
  <sheets>
    <sheet name="(Title)" sheetId="2" r:id="rId1"/>
    <sheet name="(Program)" sheetId="27" r:id="rId2"/>
    <sheet name="(A)" sheetId="3" r:id="rId3"/>
    <sheet name="(B)" sheetId="19" r:id="rId4"/>
    <sheet name="(C)" sheetId="5" r:id="rId5"/>
    <sheet name="(D)" sheetId="6" r:id="rId6"/>
    <sheet name="(E)" sheetId="20" r:id="rId7"/>
    <sheet name="(F)" sheetId="21" r:id="rId8"/>
    <sheet name="(G)" sheetId="22" r:id="rId9"/>
    <sheet name="(H)" sheetId="10" r:id="rId10"/>
    <sheet name="(I)" sheetId="11" r:id="rId11"/>
    <sheet name="(J)" sheetId="12" r:id="rId12"/>
    <sheet name="(M)" sheetId="24" r:id="rId13"/>
    <sheet name="(N)" sheetId="25" r:id="rId14"/>
    <sheet name="(O)" sheetId="26" r:id="rId15"/>
    <sheet name="Programs" sheetId="18" state="hidden" r:id="rId16"/>
  </sheets>
  <definedNames>
    <definedName name="_xlnm.Print_Area" localSheetId="2">'(A)'!$A$1:$N$33</definedName>
    <definedName name="_xlnm.Print_Area" localSheetId="3">'(B)'!$A$1:$N$71</definedName>
    <definedName name="_xlnm.Print_Area" localSheetId="4">'(C)'!$A$1:$N$28</definedName>
    <definedName name="_xlnm.Print_Area" localSheetId="5">'(D)'!$A$1:$N$47</definedName>
    <definedName name="_xlnm.Print_Area" localSheetId="6">'(E)'!$A$1:$N$38</definedName>
    <definedName name="_xlnm.Print_Area" localSheetId="7">'(F)'!$A$1:$N$48</definedName>
    <definedName name="_xlnm.Print_Area" localSheetId="8">'(G)'!$A$1:$N$23</definedName>
    <definedName name="_xlnm.Print_Area" localSheetId="9">'(H)'!$A$1:$N$18</definedName>
    <definedName name="_xlnm.Print_Area" localSheetId="10">'(I)'!$A$1:$N$22</definedName>
    <definedName name="_xlnm.Print_Area" localSheetId="11">'(J)'!$A$1:$N$57</definedName>
    <definedName name="_xlnm.Print_Area" localSheetId="12">'(M)'!$A$1:$N$47</definedName>
    <definedName name="_xlnm.Print_Area" localSheetId="13">'(N)'!$A$1:$N$20</definedName>
    <definedName name="_xlnm.Print_Area" localSheetId="14">'(O)'!$A$1:$N$18</definedName>
    <definedName name="_xlnm.Print_Area" localSheetId="1">'(Program)'!$A$1:$N$14</definedName>
    <definedName name="_xlnm.Print_Area" localSheetId="0">'(Title)'!$A$1:$P$52</definedName>
    <definedName name="ProgramInfo">Programs!$A$2:$F$261</definedName>
    <definedName name="ProgramMenu">Programs!$A$2:$A$261</definedName>
  </definedNames>
  <calcPr calcId="145621"/>
</workbook>
</file>

<file path=xl/calcChain.xml><?xml version="1.0" encoding="utf-8"?>
<calcChain xmlns="http://schemas.openxmlformats.org/spreadsheetml/2006/main">
  <c r="E12" i="27" l="1"/>
  <c r="E11" i="27"/>
  <c r="E10" i="27"/>
  <c r="E9" i="27"/>
  <c r="E8" i="27"/>
  <c r="K26" i="5" l="1"/>
  <c r="L26" i="5"/>
  <c r="M26" i="5"/>
  <c r="N26" i="5"/>
  <c r="J26" i="5"/>
  <c r="L22" i="20" l="1"/>
  <c r="M22" i="20" s="1"/>
  <c r="L23" i="20"/>
  <c r="M23" i="20" s="1"/>
  <c r="L24" i="20"/>
  <c r="M24" i="20" s="1"/>
  <c r="L21" i="20"/>
  <c r="M21" i="20" s="1"/>
  <c r="N24" i="20" l="1"/>
  <c r="N23" i="20"/>
  <c r="N22" i="20"/>
  <c r="L25" i="20"/>
  <c r="N21" i="20" l="1"/>
  <c r="N25" i="20" s="1"/>
  <c r="M25" i="20" s="1"/>
</calcChain>
</file>

<file path=xl/sharedStrings.xml><?xml version="1.0" encoding="utf-8"?>
<sst xmlns="http://schemas.openxmlformats.org/spreadsheetml/2006/main" count="1752" uniqueCount="1106">
  <si>
    <t>2006-07</t>
  </si>
  <si>
    <t>2007-08</t>
  </si>
  <si>
    <t>2008-09</t>
  </si>
  <si>
    <t>2009-10</t>
  </si>
  <si>
    <t>2010-11</t>
  </si>
  <si>
    <t>Academic Program Prioritization</t>
  </si>
  <si>
    <t>Program Information</t>
  </si>
  <si>
    <t>U.S. Bureau of Labor Statistics</t>
  </si>
  <si>
    <t>Michigan Labor Market Information</t>
  </si>
  <si>
    <t>Michigan.gov, Michigan Postsecondary Handbook, Public Four-Year</t>
  </si>
  <si>
    <t xml:space="preserve">3. Discipline/field of interest reported by prospective students taking ACT:
</t>
  </si>
  <si>
    <t>1. Occupational projection data published by national and state agencies:</t>
  </si>
  <si>
    <t>3. List of similar/comparable programs at other Michigan Universities:</t>
  </si>
  <si>
    <t>Academic Program Prioritization Data Collection Template
(B) Future Demand.</t>
  </si>
  <si>
    <t>Academic Program Prioritization Data Collection Template
(A) Current Student Demand.</t>
  </si>
  <si>
    <t>Academic Program Prioritization Data Collection Template
(C) Quality of Program - Student Credentials.</t>
  </si>
  <si>
    <t>1. Mean high school grade point average:</t>
  </si>
  <si>
    <t>2. Mean ACT composite score:</t>
  </si>
  <si>
    <t>3. Mean CMU cumulative grade point average at graduation:</t>
  </si>
  <si>
    <t>1. Teaching awards by CMU, college, or other:</t>
  </si>
  <si>
    <t>Faculty Evaluation Reports</t>
  </si>
  <si>
    <t>Please provide responses for the following measures. Skip any that are not applicable to your program. Insert narative responses here or attach in a separate document (for example, SOS results from the reporting tools linked below).</t>
  </si>
  <si>
    <t>Academic Program Prioritization Data Collection Template
(D) Quality of Program - Faculty.</t>
  </si>
  <si>
    <t>Academic Program Prioritization Data Collection Template
(E) Quality of Program - Faculty Teaching.</t>
  </si>
  <si>
    <t>Academic Program Prioritization Data Collection Template
(F) Quality of Program - Faculty Research &amp; Creativity.</t>
  </si>
  <si>
    <t>Academic Program Prioritization Data Collection Template
(G) Quality of Program - Other Narrative Statements.</t>
  </si>
  <si>
    <t>1. Percent of enrolled students who are:</t>
  </si>
  <si>
    <t>Academic Program Prioritization Data Collection Template
(H) Student &amp; Faculty Diversity.</t>
  </si>
  <si>
    <t>Academic Program Prioritization Data Collection Template
(I) Success of Program - Program Completion.</t>
  </si>
  <si>
    <t>2. Time to graduation (average years to graduation):</t>
  </si>
  <si>
    <t>Academic Program Prioritization Data Collection Template
(J) Success of Program - Outcomes for Program Completers.</t>
  </si>
  <si>
    <t>3. Ratio of authorized (signed) program enrollment to graduates:</t>
  </si>
  <si>
    <t>1. Number of bachelors degrees awarded by the program (total students):</t>
  </si>
  <si>
    <t>1. Number enrolled in the authorized (signed) program:</t>
  </si>
  <si>
    <t>2. Percent of graduates attending graduate school:</t>
  </si>
  <si>
    <t>3. Percent achieving professional certifications, licensures, or passing major field tests:</t>
  </si>
  <si>
    <t>1. Percent of graduates employed in a related field:</t>
  </si>
  <si>
    <t>a) Total students Fall semester:</t>
  </si>
  <si>
    <t>b) Total students Spring semester:</t>
  </si>
  <si>
    <t>a)</t>
  </si>
  <si>
    <t>b)</t>
  </si>
  <si>
    <t>c)</t>
  </si>
  <si>
    <t>a) Fall semester:</t>
  </si>
  <si>
    <t>b) Spring semester:</t>
  </si>
  <si>
    <t>d)</t>
  </si>
  <si>
    <t>Award Title</t>
  </si>
  <si>
    <t>Year of Award</t>
  </si>
  <si>
    <t>Current Student Demand</t>
  </si>
  <si>
    <t>Future Demand</t>
  </si>
  <si>
    <t>Quality of Program - Student Credentials</t>
  </si>
  <si>
    <t>Quality of Program - Faculty</t>
  </si>
  <si>
    <t>Quality of Program - Faculty Teaching</t>
  </si>
  <si>
    <t>Quality of Program - Faculty Research &amp; Creativity</t>
  </si>
  <si>
    <t>Quality of Program - Other Narrative Statements</t>
  </si>
  <si>
    <t>Student &amp; Faculty Diversity</t>
  </si>
  <si>
    <t>Success of Program - Program Completion</t>
  </si>
  <si>
    <t>Success of Program - Outcomes for Program Completers</t>
  </si>
  <si>
    <t xml:space="preserve">Cost of Program </t>
  </si>
  <si>
    <t>Program Revenue - Tuition</t>
  </si>
  <si>
    <t>Importance of the Program - To the University Mission</t>
  </si>
  <si>
    <t>Importance of the Program - To Recruiting Students</t>
  </si>
  <si>
    <t>Importance of the Program - To Recruiting Faculty</t>
  </si>
  <si>
    <t>Academic Program Prioritization Data Collection Template
(M) Importance of the Program - to the University Mission</t>
  </si>
  <si>
    <t>Academic Program Prioritization Data Collection Template
(N) Importance of the Program - to Recruiting Students</t>
  </si>
  <si>
    <t>1. Narrative statements about the importance of the program to recruiting students:</t>
  </si>
  <si>
    <t>1. Narrative statements about the importance of the program to the university mission:</t>
  </si>
  <si>
    <t>Academic Program Prioritization Data Collection Template
(O) Importance of the Program - to Recruiting Faculty</t>
  </si>
  <si>
    <t>1. Narrative statements about the importance of the program to recruiting faculty:</t>
  </si>
  <si>
    <t>a) New Freshmen:</t>
  </si>
  <si>
    <t>b) New Transfers:</t>
  </si>
  <si>
    <t>c) Overall:</t>
  </si>
  <si>
    <t>a) Female:</t>
  </si>
  <si>
    <t>c) International:</t>
  </si>
  <si>
    <t>d) Out-of-state:</t>
  </si>
  <si>
    <t xml:space="preserve">MJ-ACC      </t>
  </si>
  <si>
    <t xml:space="preserve">ACCOUNTING MAJOR                                                      </t>
  </si>
  <si>
    <t xml:space="preserve">MJ-ACTSCI   </t>
  </si>
  <si>
    <t xml:space="preserve">ACTUARIAL SCIENCE MAJOR                                               </t>
  </si>
  <si>
    <t xml:space="preserve">MJ-ADM:BC   </t>
  </si>
  <si>
    <t xml:space="preserve">ADM:  BUILDING CODE ADMINISTRATION                                    </t>
  </si>
  <si>
    <t xml:space="preserve">MJ-ADM:GS   </t>
  </si>
  <si>
    <t xml:space="preserve">ADM:  GUEST SERVICES ADMIN                                            </t>
  </si>
  <si>
    <t xml:space="preserve">MJ-ADM:IA   </t>
  </si>
  <si>
    <t xml:space="preserve">ADM:  INDUSTRIAL ADMIN                                                </t>
  </si>
  <si>
    <t xml:space="preserve">MJ-ADM:OA   </t>
  </si>
  <si>
    <t xml:space="preserve">ADM:  ORGANIZATION ADMIN                                              </t>
  </si>
  <si>
    <t xml:space="preserve">MJ-ADM:SSA  </t>
  </si>
  <si>
    <t xml:space="preserve">ADM:  SERVICE SECTOR ADMIN                                            </t>
  </si>
  <si>
    <t xml:space="preserve">MJ-AIS      </t>
  </si>
  <si>
    <t xml:space="preserve">ACCOUNTING INFORMATION SYSTEMS MAJOR                                  </t>
  </si>
  <si>
    <t xml:space="preserve">MJ-AMD:DSGN </t>
  </si>
  <si>
    <t xml:space="preserve">AMD MAJOR: APPAREL DESIGN CONCENTRATION                               </t>
  </si>
  <si>
    <t xml:space="preserve">MJ-AMD:MERC </t>
  </si>
  <si>
    <t xml:space="preserve">AMD MAJ: APPAREL MERCHANDSNG CONCEN                                   </t>
  </si>
  <si>
    <t xml:space="preserve">MJ-ANT      </t>
  </si>
  <si>
    <t xml:space="preserve">ANTHROPOLOGY MAJOR                                                    </t>
  </si>
  <si>
    <t xml:space="preserve">MJ-ART 2D   </t>
  </si>
  <si>
    <t xml:space="preserve">ART MAJOR: TWO DIMENSIONAL CONCENTRATION                              </t>
  </si>
  <si>
    <t xml:space="preserve">MJ-ART 3D   </t>
  </si>
  <si>
    <t xml:space="preserve">ART MAJOR: THREE DIMENSIONAL CONC                                     </t>
  </si>
  <si>
    <t xml:space="preserve">MJ-ART 6-12 </t>
  </si>
  <si>
    <t xml:space="preserve">ART MAJOR                                                             </t>
  </si>
  <si>
    <t xml:space="preserve">MJ-ART K-12 </t>
  </si>
  <si>
    <t xml:space="preserve">VISUAL ARTS EDUCATION MAJOR                                           </t>
  </si>
  <si>
    <t>MJ-ART2D BAA</t>
  </si>
  <si>
    <t>MJ-ART2D BFA</t>
  </si>
  <si>
    <t>MJ-ART3D BAA</t>
  </si>
  <si>
    <t>MJ-ART3D BFA</t>
  </si>
  <si>
    <t>MJ-ARTGD BFA</t>
  </si>
  <si>
    <t xml:space="preserve">ART MAJOR: GRAPHIC DESIGN CONC                                        </t>
  </si>
  <si>
    <t xml:space="preserve">MJ-ATR      </t>
  </si>
  <si>
    <t xml:space="preserve">ATHLETIC TRAINING/SPORTS MEDICINE MAJOR                               </t>
  </si>
  <si>
    <t xml:space="preserve">MJ-BCA      </t>
  </si>
  <si>
    <t xml:space="preserve">BROADCAST &amp; CINEMATIC ARTS MAJOR                                      </t>
  </si>
  <si>
    <t xml:space="preserve">MJ-BCA  BFA </t>
  </si>
  <si>
    <t xml:space="preserve">MJ-BCA 6-12 </t>
  </si>
  <si>
    <t xml:space="preserve">SPEECH MAJOR: BCA EMPHASIS                                            </t>
  </si>
  <si>
    <t xml:space="preserve">MJ-BIO 6-12 </t>
  </si>
  <si>
    <t xml:space="preserve">BIOLOGY MAJOR                                                         </t>
  </si>
  <si>
    <t xml:space="preserve">MJ-BIO K-8  </t>
  </si>
  <si>
    <t xml:space="preserve">MJ-BIO:GEN  </t>
  </si>
  <si>
    <t xml:space="preserve">BIOLOGY MAJOR: GENERAL OPTION                                         </t>
  </si>
  <si>
    <t xml:space="preserve">MJ-BIO:MIC  </t>
  </si>
  <si>
    <t xml:space="preserve">BIOLOGY MAJOR: MICROSCOPY OPTION                                      </t>
  </si>
  <si>
    <t xml:space="preserve">MJ-BIO:MSCI </t>
  </si>
  <si>
    <t xml:space="preserve">BIOLOGY/BIOMEDICAL SCIENCES MAJOR                                     </t>
  </si>
  <si>
    <t xml:space="preserve">MJ-BIO:MTEC </t>
  </si>
  <si>
    <t xml:space="preserve">BIOLOGY/MEDICAL TECHNOLOGY MAJOR                                      </t>
  </si>
  <si>
    <t xml:space="preserve">MJ-BIO:NAT  </t>
  </si>
  <si>
    <t xml:space="preserve">BIOLOGY MAJOR: NATURAL RESOURCES OPTION                               </t>
  </si>
  <si>
    <t>MJ-BIO:PGRAD</t>
  </si>
  <si>
    <t xml:space="preserve">BIOL MAJ: PREGRAD/PREPROFESSIONAL                                     </t>
  </si>
  <si>
    <t xml:space="preserve">MJ-BIOCHEM  </t>
  </si>
  <si>
    <t xml:space="preserve">BIOCHEMISTRY MAJOR                                                    </t>
  </si>
  <si>
    <t xml:space="preserve">MJ-BTE A:ME </t>
  </si>
  <si>
    <t xml:space="preserve">BUS TEACH EDU MAJ PLAN A: MKTNG EDU CONC                              </t>
  </si>
  <si>
    <t xml:space="preserve">MJ-BTE A:OE </t>
  </si>
  <si>
    <t xml:space="preserve">BUS TEACH EDU MAJ PLAN A: OFF EDUC CONC                               </t>
  </si>
  <si>
    <t xml:space="preserve">MJ-BTE B:ME </t>
  </si>
  <si>
    <t xml:space="preserve">BUS TEACH EDU MAJ PLAN B: MKTNG EDU CONC                              </t>
  </si>
  <si>
    <t xml:space="preserve">MJ-BTE B:OE </t>
  </si>
  <si>
    <t xml:space="preserve">BUS TEACH EDU MAJ PLAN B: OFF EDUC CONC                               </t>
  </si>
  <si>
    <t xml:space="preserve">MJ-CD:CS    </t>
  </si>
  <si>
    <t xml:space="preserve">COMM DEV MJ: CONC IN COMM SERVICES                                    </t>
  </si>
  <si>
    <t xml:space="preserve">MJ-CD:HS    </t>
  </si>
  <si>
    <t xml:space="preserve">COMM DEV MJ: CONC IN HEALTH SCIENCES                                  </t>
  </si>
  <si>
    <t xml:space="preserve">MJ-CD:PA    </t>
  </si>
  <si>
    <t xml:space="preserve">COMM DEV MJ:  CONC IN PUBLIC ADMIN                                    </t>
  </si>
  <si>
    <t xml:space="preserve">MJ-CD:REC   </t>
  </si>
  <si>
    <t xml:space="preserve">COMM DEV MJ:  CONC IN RECREATION                                      </t>
  </si>
  <si>
    <t xml:space="preserve">MJ-CDO      </t>
  </si>
  <si>
    <t xml:space="preserve">COMMUNICATION DISORDERS MAJOR                                         </t>
  </si>
  <si>
    <t xml:space="preserve">MJ-CHD K-8  </t>
  </si>
  <si>
    <t xml:space="preserve">CHILD DEVELOPMENT MAJOR                                               </t>
  </si>
  <si>
    <t xml:space="preserve">MJ-CHD:EC   </t>
  </si>
  <si>
    <t xml:space="preserve">CHILD DEVLPMNT MAJ: EARLY CHILDHOOD CONC                              </t>
  </si>
  <si>
    <t xml:space="preserve">MJ-CHD:GEN  </t>
  </si>
  <si>
    <t xml:space="preserve">CHILD DEVLPMNT MAJ:GENERAL CONCENTRATION                              </t>
  </si>
  <si>
    <t xml:space="preserve">MJ-CHM      </t>
  </si>
  <si>
    <t xml:space="preserve">CHEMISTRY MAJOR                                                       </t>
  </si>
  <si>
    <t xml:space="preserve">MJ-CHM 6-12 </t>
  </si>
  <si>
    <t xml:space="preserve">MJ-CHM/PHY  </t>
  </si>
  <si>
    <t xml:space="preserve">CHEMISTRY-PHYSICS MAJOR                                               </t>
  </si>
  <si>
    <t xml:space="preserve">MJ-COGSCI   </t>
  </si>
  <si>
    <t xml:space="preserve">COGNITIVE SCIENCE MAJOR                                               </t>
  </si>
  <si>
    <t xml:space="preserve">MJ-COM      </t>
  </si>
  <si>
    <t xml:space="preserve">COMMUNICATION MAJOR                                                   </t>
  </si>
  <si>
    <t xml:space="preserve">MJ-COM:IC   </t>
  </si>
  <si>
    <t xml:space="preserve">COMMUNICATION MAJOR: INTERPERS COM CONC                               </t>
  </si>
  <si>
    <t xml:space="preserve">MJ-COM:OC   </t>
  </si>
  <si>
    <t xml:space="preserve">COMMUNICATION MAJOR: ORG COMM CONC                                    </t>
  </si>
  <si>
    <t xml:space="preserve">MJ-COMPMFG  </t>
  </si>
  <si>
    <t xml:space="preserve">COMPUTER-INTEGRATED MANUFACTURING MAJOR                               </t>
  </si>
  <si>
    <t xml:space="preserve">MJ-COMPTEC  </t>
  </si>
  <si>
    <t xml:space="preserve">COMPUTER TECHNOLOGY MAJOR                                             </t>
  </si>
  <si>
    <t>MJ-CONST MGT</t>
  </si>
  <si>
    <t xml:space="preserve">CONSTRUCTION MANAGEMENT MAJOR                                         </t>
  </si>
  <si>
    <t xml:space="preserve">MJ-CPS      </t>
  </si>
  <si>
    <t xml:space="preserve">COMPUTER SCIENCE MAJOR                                                </t>
  </si>
  <si>
    <t xml:space="preserve">MJ-CPS/MTH  </t>
  </si>
  <si>
    <t xml:space="preserve">COMPUTER SCIENCE - MATHEMATICS MAJOR                                  </t>
  </si>
  <si>
    <t xml:space="preserve">MJ-DIET     </t>
  </si>
  <si>
    <t xml:space="preserve">DIETETICS MAJOR                                                       </t>
  </si>
  <si>
    <t xml:space="preserve">MJ-ECO      </t>
  </si>
  <si>
    <t xml:space="preserve">ECONOMICS MAJOR                                                       </t>
  </si>
  <si>
    <t xml:space="preserve">MJ-ECO:BSBA </t>
  </si>
  <si>
    <t xml:space="preserve">MJ-ED:3 MIN </t>
  </si>
  <si>
    <t xml:space="preserve">ELEMENTARY EDUCATION--3 MINORS                                        </t>
  </si>
  <si>
    <t xml:space="preserve">MJ-ELEC ENG </t>
  </si>
  <si>
    <t xml:space="preserve">ELECTRICAL ENGINEERING                                                </t>
  </si>
  <si>
    <t>MJ-ELEC TECH</t>
  </si>
  <si>
    <t xml:space="preserve">ELECTRONIC ENGINEERING TECHNOLOGY MAJOR                               </t>
  </si>
  <si>
    <t xml:space="preserve">MJ-ENG      </t>
  </si>
  <si>
    <t xml:space="preserve">ENGLISH MAJOR                                                         </t>
  </si>
  <si>
    <t xml:space="preserve">MJ-ENG 6-12 </t>
  </si>
  <si>
    <t xml:space="preserve">MJ-ENG K-8  </t>
  </si>
  <si>
    <t xml:space="preserve">MJ-ENG:CW   </t>
  </si>
  <si>
    <t xml:space="preserve">ENG MAJ: CREATIVE WRITING CONCENTRATION                               </t>
  </si>
  <si>
    <t xml:space="preserve">MJ-ENG:WL   </t>
  </si>
  <si>
    <t xml:space="preserve">ENGLISH MAJOR: WORLD LITERATURE CONC                                  </t>
  </si>
  <si>
    <t xml:space="preserve">MJ-ENT      </t>
  </si>
  <si>
    <t xml:space="preserve">ENTREPRENEURSHIP MAJOR                                                </t>
  </si>
  <si>
    <t xml:space="preserve">MJ-ENV POL  </t>
  </si>
  <si>
    <t xml:space="preserve">ENV STUD MJ: ENVIRONMENTAL POLICY CONC                                </t>
  </si>
  <si>
    <t xml:space="preserve">MJ-ENV SCI  </t>
  </si>
  <si>
    <t xml:space="preserve">ENV STUD MJ: ENVIRONMENTAL  SCIENCE CONC                              </t>
  </si>
  <si>
    <t xml:space="preserve">MJ-ESC      </t>
  </si>
  <si>
    <t xml:space="preserve">EARTH SCIENCE MAJOR                                                   </t>
  </si>
  <si>
    <t xml:space="preserve">MJ-ESC K-8  </t>
  </si>
  <si>
    <t xml:space="preserve">EARTH SCIENCE MAJOR ELEMENTARY                                        </t>
  </si>
  <si>
    <t xml:space="preserve">MJ-ESC K12  </t>
  </si>
  <si>
    <t xml:space="preserve">MJ-ESC:MET  </t>
  </si>
  <si>
    <t xml:space="preserve">ESC MJ: METEOROLOGY CONCENTRATION                                     </t>
  </si>
  <si>
    <t xml:space="preserve">MJ-ESC:OCE  </t>
  </si>
  <si>
    <t xml:space="preserve">ESC MJ: OCEANOGRAPHY CONCENTRATION                                    </t>
  </si>
  <si>
    <t xml:space="preserve">MJ-EUR      </t>
  </si>
  <si>
    <t xml:space="preserve">EUROPEAN STUDIES MAJOR                                                </t>
  </si>
  <si>
    <t xml:space="preserve">MJ-FAM K-12 </t>
  </si>
  <si>
    <t xml:space="preserve">FAM STUDIES: LIFE MGT EDUC                                            </t>
  </si>
  <si>
    <t xml:space="preserve">MJ-FAM ST   </t>
  </si>
  <si>
    <t xml:space="preserve">FAMILY STUDIES MAJOR                                                  </t>
  </si>
  <si>
    <t xml:space="preserve">MJ-FIN      </t>
  </si>
  <si>
    <t xml:space="preserve">FINANCE MAJOR                                                         </t>
  </si>
  <si>
    <t xml:space="preserve">MJ-FM STU   </t>
  </si>
  <si>
    <t xml:space="preserve">FAMILY STUDIES MAJOR WITH CONCENTRATIONS                              </t>
  </si>
  <si>
    <t xml:space="preserve">MJ-FOOD SVC </t>
  </si>
  <si>
    <t xml:space="preserve">FOODSERVICE ADMINISTRATION MAJOR                                      </t>
  </si>
  <si>
    <t xml:space="preserve">MJ-FRN      </t>
  </si>
  <si>
    <t xml:space="preserve">FRENCH MAJOR                                                          </t>
  </si>
  <si>
    <t xml:space="preserve">MJ-FRN E-S  </t>
  </si>
  <si>
    <t xml:space="preserve">MJ-FRN:COMM </t>
  </si>
  <si>
    <t xml:space="preserve">FRENCH: COMMERCIAL FRENCH CONCENTRATION                               </t>
  </si>
  <si>
    <t xml:space="preserve">MJ-FRN:PROF </t>
  </si>
  <si>
    <t xml:space="preserve">FRENCH: PROFESS. FRENCH CONCENTRATION                                 </t>
  </si>
  <si>
    <t xml:space="preserve">MJ-GEL:A    </t>
  </si>
  <si>
    <t xml:space="preserve">GEOLOGY MAJOR (BS OPTION A)                                           </t>
  </si>
  <si>
    <t xml:space="preserve">MJ-GEL:AHE  </t>
  </si>
  <si>
    <t xml:space="preserve">GEL MJ: HYDROGEL/ENVIRO GEL CONC (BSA )                               </t>
  </si>
  <si>
    <t xml:space="preserve">MJ-GEL:B    </t>
  </si>
  <si>
    <t xml:space="preserve">GEOLOGY MAJOR (BS AND BA OPTION B)                                    </t>
  </si>
  <si>
    <t xml:space="preserve">MJ-GEL:BHE  </t>
  </si>
  <si>
    <t xml:space="preserve">GEL MJ: HYDRO/ENVIR GEL CONC (BS/ BA-B)                               </t>
  </si>
  <si>
    <t xml:space="preserve">MJ-GEN BUS  </t>
  </si>
  <si>
    <t xml:space="preserve">GEN BUS ADM: GENERAL BUSINESS MAJOR                                   </t>
  </si>
  <si>
    <t xml:space="preserve">MJ-GEN MGT  </t>
  </si>
  <si>
    <t xml:space="preserve">GENERAL MANAGEMENT MAJOR                                              </t>
  </si>
  <si>
    <t xml:space="preserve">MJ-GEO      </t>
  </si>
  <si>
    <t xml:space="preserve">GEOGRAPHY MAJOR                                                       </t>
  </si>
  <si>
    <t xml:space="preserve">MJ-GEO 6-12 </t>
  </si>
  <si>
    <t xml:space="preserve">MJ-GEO:EAL  </t>
  </si>
  <si>
    <t xml:space="preserve">GEO MJ: ENVIRL &amp; LAND USE PLAN CONC                                   </t>
  </si>
  <si>
    <t xml:space="preserve">MJ-GEO:GIS  </t>
  </si>
  <si>
    <t xml:space="preserve">GEO MJ: GEOGRAPHIC INFO SCIENCES CONC                                 </t>
  </si>
  <si>
    <t xml:space="preserve">MJ-GER      </t>
  </si>
  <si>
    <t xml:space="preserve">GERMAN MAJOR                                                          </t>
  </si>
  <si>
    <t xml:space="preserve">MJ-GER E-S  </t>
  </si>
  <si>
    <t xml:space="preserve">MJ-HED K-12 </t>
  </si>
  <si>
    <t xml:space="preserve">SCHOOL HEALTH EDUCATION MAJOR                                         </t>
  </si>
  <si>
    <t xml:space="preserve">MJ-HLTH ADM </t>
  </si>
  <si>
    <t xml:space="preserve">HEALTH ADMINISTRATION MAJOR                                           </t>
  </si>
  <si>
    <t xml:space="preserve">MJ-HLTH FIT </t>
  </si>
  <si>
    <t xml:space="preserve">HLTH FIT-PREV &amp; REHABILITATIVE PROG MJ                                </t>
  </si>
  <si>
    <t xml:space="preserve">MJ-HLTHSA   </t>
  </si>
  <si>
    <t xml:space="preserve">GEN BUS ADM: HEALTH SERVICE ADMIN MAJOR                               </t>
  </si>
  <si>
    <t xml:space="preserve">MJ-HR MGT   </t>
  </si>
  <si>
    <t xml:space="preserve">HUMAN RESOURCES MANAGEMENT MAJOR                                      </t>
  </si>
  <si>
    <t xml:space="preserve">MJ-HSA:GE   </t>
  </si>
  <si>
    <t xml:space="preserve">HSA MAJOR: GAMING &amp; ENTERTAINMENT MGT                                 </t>
  </si>
  <si>
    <t xml:space="preserve">MJ-HSA:HS   </t>
  </si>
  <si>
    <t xml:space="preserve">HSA MAJOR: HOSPITALITY SERVICES CONCEN                                </t>
  </si>
  <si>
    <t xml:space="preserve">MJ-HST      </t>
  </si>
  <si>
    <t xml:space="preserve">HISTORY MAJOR                                                         </t>
  </si>
  <si>
    <t xml:space="preserve">MJ-HST 6-12 </t>
  </si>
  <si>
    <t xml:space="preserve">MJ-HST K-8  </t>
  </si>
  <si>
    <t xml:space="preserve">MJ-ID       </t>
  </si>
  <si>
    <t xml:space="preserve">INTERIOR DESIGN MAJOR                                                 </t>
  </si>
  <si>
    <t xml:space="preserve">MJ-IET 6-12 </t>
  </si>
  <si>
    <t xml:space="preserve">INDUSTRIAL EDUCATION MAJOR                                            </t>
  </si>
  <si>
    <t xml:space="preserve">MJ-INFOSYS  </t>
  </si>
  <si>
    <t xml:space="preserve">INFORMATION SYSTEMS MAJOR                                             </t>
  </si>
  <si>
    <t xml:space="preserve">MJ-INFOTEC  </t>
  </si>
  <si>
    <t xml:space="preserve">INFORMATION TECHNOLOGY MAJOR                                          </t>
  </si>
  <si>
    <t xml:space="preserve">MJ-INTL BUS </t>
  </si>
  <si>
    <t xml:space="preserve">INTERNATIONAL BUSINESS MAJOR                                          </t>
  </si>
  <si>
    <t xml:space="preserve">MJ-IPC:IC   </t>
  </si>
  <si>
    <t xml:space="preserve">IPC MAJOR: INTERPERSONAL COMM CONC                                    </t>
  </si>
  <si>
    <t xml:space="preserve">MJ-IPC:OC   </t>
  </si>
  <si>
    <t xml:space="preserve">IPC MAJOR: ORGANIZATIONAL COMM CONC                                   </t>
  </si>
  <si>
    <t xml:space="preserve">MJ-IPR      </t>
  </si>
  <si>
    <t xml:space="preserve">INTEGRATIVE PUBLIC RELATIONS                                          </t>
  </si>
  <si>
    <t xml:space="preserve">MJ-ITM:AUTO </t>
  </si>
  <si>
    <t xml:space="preserve">INDUST TECH MGT MJ: AUTOMOTIVE TECH CONC                              </t>
  </si>
  <si>
    <t xml:space="preserve">MJ-ITM:CNST </t>
  </si>
  <si>
    <t xml:space="preserve">INDUST TECH MGT MJ: CONSTRUCT TECH CONC                               </t>
  </si>
  <si>
    <t>MJ-ITM:CNST2</t>
  </si>
  <si>
    <t xml:space="preserve">INDUST TECH MGT MJ: CONSTRUCT MGT                                     </t>
  </si>
  <si>
    <t xml:space="preserve">MJ-ITM:GRPH </t>
  </si>
  <si>
    <t xml:space="preserve">INDUST TECH MGT MJ: GRAPHICS TECH CONC                                </t>
  </si>
  <si>
    <t xml:space="preserve">MJ-ITM:MECH </t>
  </si>
  <si>
    <t xml:space="preserve">IND TECH MGT: MECH DESIGN ENG GRAPH CONC                              </t>
  </si>
  <si>
    <t>MJ-ITM:MECH2</t>
  </si>
  <si>
    <t xml:space="preserve">INDUS TECH MGT MJ: MECH DESIGN TECH CONC                              </t>
  </si>
  <si>
    <t xml:space="preserve">MJ-ITM:MFG  </t>
  </si>
  <si>
    <t xml:space="preserve">INDUST TECH MGT MJ: MANU/PROD TECH CONC                               </t>
  </si>
  <si>
    <t xml:space="preserve">MJ-ITM:MFG2 </t>
  </si>
  <si>
    <t xml:space="preserve">INDUST TECH MGT MJ: MANU TECH CONC                                    </t>
  </si>
  <si>
    <t>MJ-JRN ONLIN</t>
  </si>
  <si>
    <t xml:space="preserve">ONLINE JOURNALISM MAJOR                                               </t>
  </si>
  <si>
    <t xml:space="preserve">MJ-JRN:ADV  </t>
  </si>
  <si>
    <t xml:space="preserve">JOURNALISM MAJOR: ADVERTISING CONC                                    </t>
  </si>
  <si>
    <t xml:space="preserve">MJ-JRN:NEWS </t>
  </si>
  <si>
    <t xml:space="preserve">JOURNALISM MAJOR: NEWS EDITORIAL CONC                                 </t>
  </si>
  <si>
    <t>MJ-JRN:PHOTO</t>
  </si>
  <si>
    <t xml:space="preserve">JOURNALISM MAJOR: PHOTOJOURNALISM CONC                                </t>
  </si>
  <si>
    <t xml:space="preserve">MJ-JRN:PR   </t>
  </si>
  <si>
    <t xml:space="preserve">JOURNALISM MAJOR: PUBLIC RELATIONS CONC                               </t>
  </si>
  <si>
    <t xml:space="preserve">MJ-LANG K-8 </t>
  </si>
  <si>
    <t xml:space="preserve">LANGUAGE ARTS MAJOR                                                   </t>
  </si>
  <si>
    <t>MJ-LAW:BS&amp;BA</t>
  </si>
  <si>
    <t xml:space="preserve">LAW AND ECONOMICS MAJOR                                               </t>
  </si>
  <si>
    <t xml:space="preserve">MJ-LAW:BSBA </t>
  </si>
  <si>
    <t xml:space="preserve">MJ-LOGIST   </t>
  </si>
  <si>
    <t xml:space="preserve">LOGISTICS MANAGEMENT MAJOR                                            </t>
  </si>
  <si>
    <t xml:space="preserve">MJ-MECH ENG </t>
  </si>
  <si>
    <t xml:space="preserve">MECHANICAL ENGINEERING                                                </t>
  </si>
  <si>
    <t>MJ-MECH TECH</t>
  </si>
  <si>
    <t xml:space="preserve">MECHANICAL ENGINEERING TECHNOLOGY MAJOR                               </t>
  </si>
  <si>
    <t xml:space="preserve">MJ-METEOR   </t>
  </si>
  <si>
    <t xml:space="preserve">METEOROLOGY MAJOR                                                     </t>
  </si>
  <si>
    <t xml:space="preserve">MJ-MFG TECH </t>
  </si>
  <si>
    <t xml:space="preserve">MANUFACTURING ENGINEERING TECH MAJ                                    </t>
  </si>
  <si>
    <t xml:space="preserve">MJ-MIS      </t>
  </si>
  <si>
    <t xml:space="preserve">MANAGEMENT INFORMATION SYSTEMS MAJOR                                  </t>
  </si>
  <si>
    <t xml:space="preserve">MJ-MKT GEN  </t>
  </si>
  <si>
    <t xml:space="preserve">MARKETING MAJOR - GENERAL                                             </t>
  </si>
  <si>
    <t xml:space="preserve">MJ-MKT:COMM </t>
  </si>
  <si>
    <t xml:space="preserve">MKT MAJOR-MARKETING COMM CONCEN                                       </t>
  </si>
  <si>
    <t xml:space="preserve">MJ-MKT:PRSA </t>
  </si>
  <si>
    <t xml:space="preserve">MKT MAJOR-PROFESSIONAL SALES CONCEN                                   </t>
  </si>
  <si>
    <t xml:space="preserve">MJ-MKT:RET  </t>
  </si>
  <si>
    <t xml:space="preserve">MKT MAJOR-RETAIL STRATEGY CONCEN                                      </t>
  </si>
  <si>
    <t xml:space="preserve">MJ-MKT:SALE </t>
  </si>
  <si>
    <t xml:space="preserve">MKT MAJOR-SALES MGT &amp; CUST SRVC CONCEN                                </t>
  </si>
  <si>
    <t xml:space="preserve">MJ-MTH      </t>
  </si>
  <si>
    <t xml:space="preserve">MATHEMATICS MAJOR                                                     </t>
  </si>
  <si>
    <t xml:space="preserve">MJ-MTH 6-12 </t>
  </si>
  <si>
    <t xml:space="preserve">MJ-MTH K-8  </t>
  </si>
  <si>
    <t xml:space="preserve">MJ-MTH:PURE </t>
  </si>
  <si>
    <t xml:space="preserve">MATHEMATICS MAJOR: PURE MATHEMATICS                                   </t>
  </si>
  <si>
    <t xml:space="preserve">MJ-MUS      </t>
  </si>
  <si>
    <t xml:space="preserve">MUSIC                                                                 </t>
  </si>
  <si>
    <t xml:space="preserve">MJ-MUS:BMEC </t>
  </si>
  <si>
    <t xml:space="preserve">MUSIC EDUCATION MAJOR: CHORAL OPTION                                  </t>
  </si>
  <si>
    <t xml:space="preserve">MJ-MUS:BMEG </t>
  </si>
  <si>
    <t xml:space="preserve">MUSIC EDUCATION MAJOR:GENERAL MUSIC OPT                               </t>
  </si>
  <si>
    <t xml:space="preserve">MJ-MUS:BMEI </t>
  </si>
  <si>
    <t xml:space="preserve">MUSIC EDUCATION MAJ: INSTRUMENTAL OPTION                              </t>
  </si>
  <si>
    <t xml:space="preserve">MJ-MUS:INST </t>
  </si>
  <si>
    <t xml:space="preserve">MUSIC: ORCHESTRAL INSTRUMENTS MAJOR                                   </t>
  </si>
  <si>
    <t xml:space="preserve">MJ-MUS:ORG  </t>
  </si>
  <si>
    <t xml:space="preserve">MUSIC: ORGAN MAJOR                                                    </t>
  </si>
  <si>
    <t xml:space="preserve">MJ-MUS:P    </t>
  </si>
  <si>
    <t xml:space="preserve">MUSIC: PIANO MAJOR                                                    </t>
  </si>
  <si>
    <t xml:space="preserve">MJ-MUS:TC   </t>
  </si>
  <si>
    <t xml:space="preserve">MUSIC: THEORY/COMPOSITION MAJOR                                       </t>
  </si>
  <si>
    <t xml:space="preserve">MJ-MUS:TH   </t>
  </si>
  <si>
    <t xml:space="preserve">MUSIC: THEATRE MAJOR                                                  </t>
  </si>
  <si>
    <t xml:space="preserve">MJ-MUS:V    </t>
  </si>
  <si>
    <t xml:space="preserve">MUSIC:  VOICE MAJOR                                                   </t>
  </si>
  <si>
    <t xml:space="preserve">MJ-NEURSCI  </t>
  </si>
  <si>
    <t xml:space="preserve">NEUROSCIENCE MAJOR                                                    </t>
  </si>
  <si>
    <t xml:space="preserve">MJ-OPER MGT </t>
  </si>
  <si>
    <t xml:space="preserve">OPERATIONS MANAGEMENT MAJOR                                           </t>
  </si>
  <si>
    <t xml:space="preserve">MJ-PED      </t>
  </si>
  <si>
    <t xml:space="preserve">PHYSICAL EDUCATION MAJOR                                              </t>
  </si>
  <si>
    <t xml:space="preserve">MJ-PED K-12 </t>
  </si>
  <si>
    <t xml:space="preserve">MJ-PERS FIN </t>
  </si>
  <si>
    <t xml:space="preserve">PERSONAL FINANCIAL PLANNING MAJOR                                     </t>
  </si>
  <si>
    <t xml:space="preserve">MJ-PHL      </t>
  </si>
  <si>
    <t xml:space="preserve">PHILOSOPHY MAJOR                                                      </t>
  </si>
  <si>
    <t>MJ-PHOTJOURN</t>
  </si>
  <si>
    <t xml:space="preserve">PHOTOJOURNALISM MAJOR                                                 </t>
  </si>
  <si>
    <t xml:space="preserve">MJ-PHS 6-12 </t>
  </si>
  <si>
    <t xml:space="preserve">PHYSICAL SCIENCE MAJOR                                                </t>
  </si>
  <si>
    <t xml:space="preserve">MJ-PHS K-8  </t>
  </si>
  <si>
    <t xml:space="preserve">MJ-PHY      </t>
  </si>
  <si>
    <t xml:space="preserve">PHYSICS MAJOR                                                         </t>
  </si>
  <si>
    <t xml:space="preserve">MJ-PHY 6-12 </t>
  </si>
  <si>
    <t xml:space="preserve">MJ-PHY:AST  </t>
  </si>
  <si>
    <t xml:space="preserve">PHYSICS MAJOR: ASTRONOMY CONCENTRATION                                </t>
  </si>
  <si>
    <t xml:space="preserve">MJ-PROD MGT </t>
  </si>
  <si>
    <t xml:space="preserve">PRODUCTION/OPERATIONS MANAGEMENT MAJOR                                </t>
  </si>
  <si>
    <t xml:space="preserve">MJ-PSC:ADM  </t>
  </si>
  <si>
    <t xml:space="preserve">POLITICAL SCIENCE MAJ: PUBLIC ADM CONC                                </t>
  </si>
  <si>
    <t xml:space="preserve">MJ-PSC:GEN  </t>
  </si>
  <si>
    <t xml:space="preserve">POLITICAL SCIENCE MAJ: GEN CONCENTRATION                              </t>
  </si>
  <si>
    <t xml:space="preserve">MJ-PSC:IRCP </t>
  </si>
  <si>
    <t xml:space="preserve">PSC MAJ: INTL RELATNS/COMPRTVE POL CONC                               </t>
  </si>
  <si>
    <t xml:space="preserve">MJ-PSY:GEN  </t>
  </si>
  <si>
    <t xml:space="preserve">PSYCHOLOGY MAJOR: GENERAL                                             </t>
  </si>
  <si>
    <t xml:space="preserve">MJ-PSY:GRAD </t>
  </si>
  <si>
    <t xml:space="preserve">PSYCHOLOGY MAJOR: GRADUATE PREP                                       </t>
  </si>
  <si>
    <t xml:space="preserve">MJ-PUB HLTH </t>
  </si>
  <si>
    <t xml:space="preserve">PUBLIC HEALTH EDUC &amp; HEALTH PROMO MJ                                  </t>
  </si>
  <si>
    <t>MJ-PUR &amp; SUP</t>
  </si>
  <si>
    <t xml:space="preserve">PURCHASING &amp; SUPPLY MANAGEMENT MAJOR                                  </t>
  </si>
  <si>
    <t xml:space="preserve">MJ-REAL EST </t>
  </si>
  <si>
    <t xml:space="preserve">REAL ESTATE: DEV AND FINANCE MAJOR                                    </t>
  </si>
  <si>
    <t>MJ-REC:CLBAA</t>
  </si>
  <si>
    <t xml:space="preserve">REC: COMMUNITY LEISURE SVCS ADM CONCEN                                </t>
  </si>
  <si>
    <t xml:space="preserve">MJ-REC:CLSA </t>
  </si>
  <si>
    <t xml:space="preserve">MJ-REC:CRFM </t>
  </si>
  <si>
    <t xml:space="preserve">REC: COMMERCIAL REC &amp; FACILITY MGT CONC                               </t>
  </si>
  <si>
    <t>MJ-REC:OEBAA</t>
  </si>
  <si>
    <t xml:space="preserve">REC: OUTDOOR &amp; ENVIRONMENTAL REC CONC                                 </t>
  </si>
  <si>
    <t xml:space="preserve">MJ-REC:OER  </t>
  </si>
  <si>
    <t xml:space="preserve">MJ-REC:TR   </t>
  </si>
  <si>
    <t xml:space="preserve">REC: THERAPEUTIC RECREATION CONC                                      </t>
  </si>
  <si>
    <t xml:space="preserve">MJ-REL      </t>
  </si>
  <si>
    <t xml:space="preserve">RELIGION MAJOR                                                        </t>
  </si>
  <si>
    <t>MJ-RETAIL MG</t>
  </si>
  <si>
    <t xml:space="preserve">RETAIL MANAGEMENT MAJOR                                               </t>
  </si>
  <si>
    <t xml:space="preserve">MJ-SCI K-8  </t>
  </si>
  <si>
    <t xml:space="preserve">SCIENCE MAJOR                                                         </t>
  </si>
  <si>
    <t xml:space="preserve">MJ-SCI:ELE  </t>
  </si>
  <si>
    <t xml:space="preserve">INTEGRATED SCIENCE MAJOR                                              </t>
  </si>
  <si>
    <t xml:space="preserve">MJ-SCI:SEC  </t>
  </si>
  <si>
    <t xml:space="preserve">MJ-SOC      </t>
  </si>
  <si>
    <t xml:space="preserve">SOCIOLOGY MAJOR                                                       </t>
  </si>
  <si>
    <t xml:space="preserve">MJ-SOC:CJ   </t>
  </si>
  <si>
    <t xml:space="preserve">SOC MAJ, SOCIAL &amp; CRIMINAL JUSTICE CONC                               </t>
  </si>
  <si>
    <t xml:space="preserve">MJ-SOC:YS   </t>
  </si>
  <si>
    <t xml:space="preserve">SOC MAJOR: YOUTH STUDIES                                              </t>
  </si>
  <si>
    <t xml:space="preserve">MJ-SOCSCI   </t>
  </si>
  <si>
    <t xml:space="preserve">SOCIAL SCIENCE MAJOR                                                  </t>
  </si>
  <si>
    <t xml:space="preserve">MJ-SP:GEN   </t>
  </si>
  <si>
    <t xml:space="preserve">SPEECH MAJOR: GENERALIST EMPHASIS                                     </t>
  </si>
  <si>
    <t xml:space="preserve">MJ-SP:IPC   </t>
  </si>
  <si>
    <t xml:space="preserve">SPEECH MAJOR: IPC EMPHASIS                                            </t>
  </si>
  <si>
    <t xml:space="preserve">MJ-SP:TAI   </t>
  </si>
  <si>
    <t xml:space="preserve">SPEECH MAJOR: TAI EMPHASIS                                            </t>
  </si>
  <si>
    <t xml:space="preserve">MJ-SPE:TCI  </t>
  </si>
  <si>
    <t xml:space="preserve">SPE MAJ: TCHRS-STDNTS W COGNITIVE IMPAIR                              </t>
  </si>
  <si>
    <t xml:space="preserve">MJ-SPE:TEI  </t>
  </si>
  <si>
    <t xml:space="preserve">SPE MAJ: TCHRS-STDNTS W EMOTIONAL IMPAIR                              </t>
  </si>
  <si>
    <t xml:space="preserve">MJ-SPN      </t>
  </si>
  <si>
    <t xml:space="preserve">SPANISH MAJOR                                                         </t>
  </si>
  <si>
    <t xml:space="preserve">MJ-SPN E-S  </t>
  </si>
  <si>
    <t xml:space="preserve">MJ-SPN:BC   </t>
  </si>
  <si>
    <t xml:space="preserve">SPN MAJ: SPANISH FOR BUSINESS CONC                                    </t>
  </si>
  <si>
    <t xml:space="preserve">MJ-SPT ST   </t>
  </si>
  <si>
    <t xml:space="preserve">SPORT STUDIES MAJOR                                                   </t>
  </si>
  <si>
    <t>MJ-SS:HST K8</t>
  </si>
  <si>
    <t xml:space="preserve">SOCIAL STUDIES MAJOR: HISTORY K-8                                     </t>
  </si>
  <si>
    <t>MJ-SS:PS SEC</t>
  </si>
  <si>
    <t xml:space="preserve">SOCIAL STUDIES MAJOR: POL SCIENCE 6-12                                </t>
  </si>
  <si>
    <t xml:space="preserve">MJ-SST 6-12 </t>
  </si>
  <si>
    <t xml:space="preserve">SOCIAL STUDIES MAJOR                                                  </t>
  </si>
  <si>
    <t xml:space="preserve">MJ-SST K-8  </t>
  </si>
  <si>
    <t xml:space="preserve">MJ-STA      </t>
  </si>
  <si>
    <t xml:space="preserve">STATISTICS MAJOR                                                      </t>
  </si>
  <si>
    <t xml:space="preserve">MJ-SWK      </t>
  </si>
  <si>
    <t xml:space="preserve">SOCIAL WORK MAJOR                                                     </t>
  </si>
  <si>
    <t xml:space="preserve">MJ-TAI BFA  </t>
  </si>
  <si>
    <t xml:space="preserve">TAI MAJOR                                                             </t>
  </si>
  <si>
    <t>MJ-TAI BFA A</t>
  </si>
  <si>
    <t xml:space="preserve">TAI MAJOR, ACTING/DIRECTING CONC.                                     </t>
  </si>
  <si>
    <t>MJ-TAI BFA D</t>
  </si>
  <si>
    <t xml:space="preserve">TAI MAJOR, DESIGN/TECH THEATRE CONC.                                  </t>
  </si>
  <si>
    <t>MJ-TAI BFA O</t>
  </si>
  <si>
    <t xml:space="preserve">TAI MAJOR, ORAL INTER/INTER THEATRE CONC                              </t>
  </si>
  <si>
    <t xml:space="preserve">MJ-TAI:ACT  </t>
  </si>
  <si>
    <t xml:space="preserve">TAI MAJOR: ACTING CONCENTRATION                                       </t>
  </si>
  <si>
    <t xml:space="preserve">MJ-TAI:DSN  </t>
  </si>
  <si>
    <t xml:space="preserve">TAI MAJOR: DESIGN TECHNOLOGY CONC                                     </t>
  </si>
  <si>
    <t xml:space="preserve">MJ-TAI:GEN  </t>
  </si>
  <si>
    <t xml:space="preserve">TAI MAJOR: GENERALIST CONCENTRATION                                   </t>
  </si>
  <si>
    <t xml:space="preserve">MJ-TAI:INT  </t>
  </si>
  <si>
    <t xml:space="preserve">TAI MAJOR:INTERPRETATION CONCENTRATION                                </t>
  </si>
  <si>
    <t xml:space="preserve">MJ-VD       </t>
  </si>
  <si>
    <t xml:space="preserve">VEHICLE DESIGN MAJOR                                                  </t>
  </si>
  <si>
    <t xml:space="preserve">MJ-VEDT     </t>
  </si>
  <si>
    <t xml:space="preserve">VEHICLE ENGINEERING DESIGN TECH MAJOR                                 </t>
  </si>
  <si>
    <t>SAP SLCM Program Code</t>
  </si>
  <si>
    <t>Program Title</t>
  </si>
  <si>
    <t>CIP 2000 Code</t>
  </si>
  <si>
    <t xml:space="preserve">ACC         </t>
  </si>
  <si>
    <t xml:space="preserve">CBA         </t>
  </si>
  <si>
    <t xml:space="preserve">INTERDISC   </t>
  </si>
  <si>
    <t xml:space="preserve">CST         </t>
  </si>
  <si>
    <t xml:space="preserve">PROFED      </t>
  </si>
  <si>
    <t xml:space="preserve">OFF CAMPUS  </t>
  </si>
  <si>
    <t xml:space="preserve">INTERDEPT   </t>
  </si>
  <si>
    <t xml:space="preserve">HEV         </t>
  </si>
  <si>
    <t xml:space="preserve">CEHS        </t>
  </si>
  <si>
    <t xml:space="preserve">SASW        </t>
  </si>
  <si>
    <t xml:space="preserve">CHSBS       </t>
  </si>
  <si>
    <t xml:space="preserve">ART         </t>
  </si>
  <si>
    <t xml:space="preserve">CCFA        </t>
  </si>
  <si>
    <t xml:space="preserve">PES         </t>
  </si>
  <si>
    <t xml:space="preserve">CHP         </t>
  </si>
  <si>
    <t xml:space="preserve">BCA         </t>
  </si>
  <si>
    <t xml:space="preserve">BIO         </t>
  </si>
  <si>
    <t xml:space="preserve">CHM         </t>
  </si>
  <si>
    <t xml:space="preserve">BIS         </t>
  </si>
  <si>
    <t xml:space="preserve">CDO         </t>
  </si>
  <si>
    <t xml:space="preserve">CDA         </t>
  </si>
  <si>
    <t xml:space="preserve">E&amp;T         </t>
  </si>
  <si>
    <t xml:space="preserve">CPS         </t>
  </si>
  <si>
    <t xml:space="preserve">ECON        </t>
  </si>
  <si>
    <t xml:space="preserve">ENG         </t>
  </si>
  <si>
    <t xml:space="preserve">GEO         </t>
  </si>
  <si>
    <t xml:space="preserve">FIN &amp; LAW   </t>
  </si>
  <si>
    <t xml:space="preserve">FLLC        </t>
  </si>
  <si>
    <t xml:space="preserve">GEL         </t>
  </si>
  <si>
    <t xml:space="preserve">MGT         </t>
  </si>
  <si>
    <t xml:space="preserve">HSC         </t>
  </si>
  <si>
    <t xml:space="preserve">M&amp;HSA       </t>
  </si>
  <si>
    <t xml:space="preserve">HST         </t>
  </si>
  <si>
    <t xml:space="preserve">JRN         </t>
  </si>
  <si>
    <t xml:space="preserve">MTH         </t>
  </si>
  <si>
    <t xml:space="preserve">MUS         </t>
  </si>
  <si>
    <t xml:space="preserve">PHL-REL     </t>
  </si>
  <si>
    <t xml:space="preserve">PHY         </t>
  </si>
  <si>
    <t xml:space="preserve">PSC         </t>
  </si>
  <si>
    <t xml:space="preserve">PSY         </t>
  </si>
  <si>
    <t xml:space="preserve">RPL         </t>
  </si>
  <si>
    <t xml:space="preserve">CSE         </t>
  </si>
  <si>
    <t xml:space="preserve">MJ-WST      </t>
  </si>
  <si>
    <t xml:space="preserve">WOMEN'S STUDIES MAJOR                                                 </t>
  </si>
  <si>
    <t>Department Code</t>
  </si>
  <si>
    <t>College Code</t>
  </si>
  <si>
    <t xml:space="preserve">ADVERTISING MINOR                                                     </t>
  </si>
  <si>
    <t xml:space="preserve">MN-ADV      </t>
  </si>
  <si>
    <t xml:space="preserve">BUSINESS ADMINISTRATION MINOR                                         </t>
  </si>
  <si>
    <t xml:space="preserve">MN-BUS AD   </t>
  </si>
  <si>
    <t xml:space="preserve">GLOBAL BUSINESS MINOR                                                 </t>
  </si>
  <si>
    <t xml:space="preserve">MN-GLOB BUS </t>
  </si>
  <si>
    <t xml:space="preserve">INFORMATION SYSTEMS NON-BUSINESS MINOR                                </t>
  </si>
  <si>
    <t>MN-IS:NONBUS</t>
  </si>
  <si>
    <t xml:space="preserve">LEGAL STUDIES MINOR                                                   </t>
  </si>
  <si>
    <t xml:space="preserve">MN-LEGAL    </t>
  </si>
  <si>
    <t xml:space="preserve">MANAGEMENT MINOR                                                      </t>
  </si>
  <si>
    <t xml:space="preserve">MN-MGT      </t>
  </si>
  <si>
    <t>Program Key</t>
  </si>
  <si>
    <r>
      <rPr>
        <b/>
        <u/>
        <sz val="11"/>
        <color theme="1"/>
        <rFont val="Calibri"/>
        <family val="2"/>
        <scheme val="minor"/>
      </rPr>
      <t>Table of Contents</t>
    </r>
    <r>
      <rPr>
        <b/>
        <sz val="11"/>
        <color theme="1"/>
        <rFont val="Calibri"/>
        <family val="2"/>
        <scheme val="minor"/>
      </rPr>
      <t xml:space="preserve"> (see tabs at bottom):</t>
    </r>
  </si>
  <si>
    <t>Student Enrollment Profiles by Program Reports</t>
  </si>
  <si>
    <t>Intended Majors of First-time Freshmen Reports</t>
  </si>
  <si>
    <t>ACT Student Information - Planned College Major Report</t>
  </si>
  <si>
    <t>Student Graduation Profiles by Program Reports</t>
  </si>
  <si>
    <t>Online Faculty Information System (OFIS)</t>
  </si>
  <si>
    <t>Program Enrollment to Graduation Ratio Reports</t>
  </si>
  <si>
    <t>A.</t>
  </si>
  <si>
    <t>B.</t>
  </si>
  <si>
    <t>C.</t>
  </si>
  <si>
    <t>D.</t>
  </si>
  <si>
    <t>E.</t>
  </si>
  <si>
    <t>F.</t>
  </si>
  <si>
    <t>G.</t>
  </si>
  <si>
    <t>H.</t>
  </si>
  <si>
    <t>I.</t>
  </si>
  <si>
    <t>J.</t>
  </si>
  <si>
    <t>K.</t>
  </si>
  <si>
    <t>L.</t>
  </si>
  <si>
    <t>M.</t>
  </si>
  <si>
    <t>N.</t>
  </si>
  <si>
    <t>O.</t>
  </si>
  <si>
    <t>Please provide responses for the following measures.</t>
  </si>
  <si>
    <t>…insert or delete rows as needed</t>
  </si>
  <si>
    <t>Total N</t>
  </si>
  <si>
    <t>Total %</t>
  </si>
  <si>
    <t>1)</t>
  </si>
  <si>
    <t>2)</t>
  </si>
  <si>
    <t>3)</t>
  </si>
  <si>
    <t>4)</t>
  </si>
  <si>
    <t xml:space="preserve">Please provide responses for the following measures. </t>
  </si>
  <si>
    <t>a) Tenure, Tenure-track faculty:</t>
  </si>
  <si>
    <t>Faculty</t>
  </si>
  <si>
    <t>Mean</t>
  </si>
  <si>
    <t>N size</t>
  </si>
  <si>
    <t>Spring 2010</t>
  </si>
  <si>
    <t>Year Total</t>
  </si>
  <si>
    <t>Total</t>
  </si>
  <si>
    <t>(Weight)</t>
  </si>
  <si>
    <t>Total number of publications by the program faculty:</t>
  </si>
  <si>
    <t>Total number of external research grants and contracts received :</t>
  </si>
  <si>
    <t>Total number of service grants and contracts received:</t>
  </si>
  <si>
    <t>Percent of program faculty who are research active:</t>
  </si>
  <si>
    <t xml:space="preserve"> </t>
  </si>
  <si>
    <t>2. Number of intended (self-declared) majors among enrolled Fall semester new FTIACS:</t>
  </si>
  <si>
    <t>Please provide occupational projection data pertaining to your program. You can use data published by national and state agencies such as U.S. Bureau of Labor Statistics and Michigan Labor Market Information Center, or occupational outlook information from other sources (e.g. professional organizations). The links below are example sources, which can be used to gather data for narative responses here or attached separately. (click in the boxes to enter text)</t>
  </si>
  <si>
    <t>3. Other narrative measures of quality provided by the program (click in the box to enter text):</t>
  </si>
  <si>
    <t>Please provide a narrative response including any additional data which the department/unit wishes to provide. This might include awards, comparative rankings, curriculum review, licensure/certification test results, national normed tests, student publications, etc. Insert narative responses below or create and attach a separate document. Double click in the text box below to begin typing.</t>
  </si>
  <si>
    <t>1. Other narrative statements about Quality of Program:</t>
  </si>
  <si>
    <t>Please provide a response to the following measure, including any additional data which the department/unit wishes to provide. Please insert the response below or create and attach a separate document. Double click in the text box below to begin typing.</t>
  </si>
  <si>
    <t>b) Non-Tenure-track/Temporary faculty:</t>
  </si>
  <si>
    <t>&lt;-- click</t>
  </si>
  <si>
    <t>e)</t>
  </si>
  <si>
    <t>5)</t>
  </si>
  <si>
    <t>a) List of any related intended (self-declared) majors:</t>
  </si>
  <si>
    <t>Prog. Code</t>
  </si>
  <si>
    <t>Planned College Major</t>
  </si>
  <si>
    <r>
      <t xml:space="preserve">a) List of any program related </t>
    </r>
    <r>
      <rPr>
        <u/>
        <sz val="11"/>
        <color theme="1"/>
        <rFont val="Calibri"/>
        <family val="2"/>
        <scheme val="minor"/>
      </rPr>
      <t>individual</t>
    </r>
    <r>
      <rPr>
        <sz val="11"/>
        <color theme="1"/>
        <rFont val="Calibri"/>
        <family val="2"/>
        <scheme val="minor"/>
      </rPr>
      <t xml:space="preserve"> ACT planned college major totals and percentage of respondents:</t>
    </r>
  </si>
  <si>
    <t>Name</t>
  </si>
  <si>
    <t>Fall 2010</t>
  </si>
  <si>
    <t>List of Faculty</t>
  </si>
  <si>
    <t>2. Student Opinion Survey scores (Faculty Evaluation Reports):</t>
  </si>
  <si>
    <r>
      <t xml:space="preserve">b) Minority: </t>
    </r>
    <r>
      <rPr>
        <i/>
        <sz val="10"/>
        <color theme="1"/>
        <rFont val="Calibri"/>
        <family val="2"/>
        <scheme val="minor"/>
      </rPr>
      <t>(Black, American Indian/Alaskan, Asian, Hispanic)</t>
    </r>
  </si>
  <si>
    <t xml:space="preserve">MN-ART HST  </t>
  </si>
  <si>
    <t xml:space="preserve">ART HISTORY MINOR                                                     </t>
  </si>
  <si>
    <t xml:space="preserve">MN-DAN      </t>
  </si>
  <si>
    <t xml:space="preserve">DANCE MINOR, NON-TEACHING                                             </t>
  </si>
  <si>
    <t xml:space="preserve">MN-CINSTU   </t>
  </si>
  <si>
    <t xml:space="preserve">CINEMA STUDIES MINOR                                                  </t>
  </si>
  <si>
    <t xml:space="preserve">MN-MDPT     </t>
  </si>
  <si>
    <t xml:space="preserve">MEDIA DESIGN, PROD, &amp; TECH MINOR                                      </t>
  </si>
  <si>
    <t xml:space="preserve">MN-FLHS     </t>
  </si>
  <si>
    <t xml:space="preserve">FAMILY LIFE AND HUMAN SEXUALITY MINOR                                 </t>
  </si>
  <si>
    <t xml:space="preserve">MN-HD       </t>
  </si>
  <si>
    <t xml:space="preserve">HUMAN DEVELOPMENT MINOR                                               </t>
  </si>
  <si>
    <t xml:space="preserve">MN-NUT      </t>
  </si>
  <si>
    <t xml:space="preserve">NUTRITION MINOR                                                       </t>
  </si>
  <si>
    <t xml:space="preserve">MN-EVENTMGT </t>
  </si>
  <si>
    <t xml:space="preserve">EVENT MANAGEMENT MINOR                                                </t>
  </si>
  <si>
    <t xml:space="preserve">MN-OUTDOOR  </t>
  </si>
  <si>
    <t xml:space="preserve">OUTDOOR &amp; ENVIRON EDUC MIN, TEACHING                                  </t>
  </si>
  <si>
    <t xml:space="preserve">TEPD        </t>
  </si>
  <si>
    <t xml:space="preserve">MN-READ K-8 </t>
  </si>
  <si>
    <t xml:space="preserve">READ IN ELEM GRADES MINOR                                             </t>
  </si>
  <si>
    <t xml:space="preserve">MN-MLE      </t>
  </si>
  <si>
    <t xml:space="preserve">MIDDLE LEVEL EDUCATION MINOR, TEACHING                                </t>
  </si>
  <si>
    <t xml:space="preserve">MN-PL PROG  </t>
  </si>
  <si>
    <t xml:space="preserve">PLANNED PROGRAM MINOR                                                 </t>
  </si>
  <si>
    <t xml:space="preserve">MN-GRN      </t>
  </si>
  <si>
    <t xml:space="preserve">GERONTOLOGY MINOR                                                     </t>
  </si>
  <si>
    <t xml:space="preserve">MN-LEADR    </t>
  </si>
  <si>
    <t xml:space="preserve">LEADERSHIP MINOR (INTERDISCIPLINARY)                                  </t>
  </si>
  <si>
    <t xml:space="preserve">MN-ASL      </t>
  </si>
  <si>
    <t xml:space="preserve">AMERICAN SIGN LANGUAGE MINOR                                          </t>
  </si>
  <si>
    <t xml:space="preserve">MN-PE K-8SP </t>
  </si>
  <si>
    <t xml:space="preserve">SPECIAL PHYSICAL EDUCATION MIN,ELE SPE                                </t>
  </si>
  <si>
    <t>MN-ATH COACH</t>
  </si>
  <si>
    <t xml:space="preserve">ATHLETIC COACHING MINOR                                               </t>
  </si>
  <si>
    <t>MN-ALLD HLTH</t>
  </si>
  <si>
    <t xml:space="preserve">ALLIED HEALTH MINOR                                                   </t>
  </si>
  <si>
    <t xml:space="preserve">MN-EXER SCI </t>
  </si>
  <si>
    <t xml:space="preserve">EXERCISE SCIENCE MINOR                                                </t>
  </si>
  <si>
    <t xml:space="preserve">MN-COM HLTH </t>
  </si>
  <si>
    <t xml:space="preserve">PERSONAL AND COMMUNITY HEALTH MINOR                                   </t>
  </si>
  <si>
    <t xml:space="preserve">MN-ESL K-12 </t>
  </si>
  <si>
    <t xml:space="preserve">ENGLISH AS SECOND LANG MIN,TEACHING                                   </t>
  </si>
  <si>
    <t xml:space="preserve">MSC         </t>
  </si>
  <si>
    <t xml:space="preserve">MN-MSC      </t>
  </si>
  <si>
    <t xml:space="preserve">MILITARY SCIENCE MINOR                                                </t>
  </si>
  <si>
    <t xml:space="preserve">MN-ETHICS   </t>
  </si>
  <si>
    <t xml:space="preserve">ETHICS, VALUES, AND SOCIETY MINOR                                     </t>
  </si>
  <si>
    <t xml:space="preserve">MN-PUB AFF  </t>
  </si>
  <si>
    <t xml:space="preserve">PUBLIC AFFAIRS MINOR                                                  </t>
  </si>
  <si>
    <t xml:space="preserve">MN-AM ETH   </t>
  </si>
  <si>
    <t xml:space="preserve">AMERICAN ETHNIC STUDIES MINOR                                         </t>
  </si>
  <si>
    <t xml:space="preserve">MN-GLOBJUST </t>
  </si>
  <si>
    <t xml:space="preserve">GLOBAL JUSTICE MINOR                                                  </t>
  </si>
  <si>
    <t xml:space="preserve">MN-AM IN    </t>
  </si>
  <si>
    <t xml:space="preserve">AMERICAN INDIAN STUDIES MINOR                                         </t>
  </si>
  <si>
    <t xml:space="preserve">MN-HUM      </t>
  </si>
  <si>
    <t xml:space="preserve">HUMANITIES MINOR                                                      </t>
  </si>
  <si>
    <t xml:space="preserve">MN-LAT AM   </t>
  </si>
  <si>
    <t xml:space="preserve">LATIN AMER STUDIES INTERDISC MINOR                                    </t>
  </si>
  <si>
    <t xml:space="preserve">MN-MST      </t>
  </si>
  <si>
    <t xml:space="preserve">MUSEUM STUDIES MINOR                                                  </t>
  </si>
  <si>
    <t xml:space="preserve">MN-SCIENCE  </t>
  </si>
  <si>
    <t xml:space="preserve">SCIENCE MINOR                                                         </t>
  </si>
  <si>
    <t xml:space="preserve">MN-IND SFTY </t>
  </si>
  <si>
    <t xml:space="preserve">INDUSTRIAL SAFETY MINOR                                               </t>
  </si>
  <si>
    <t xml:space="preserve">MN-MTH      </t>
  </si>
  <si>
    <t xml:space="preserve">MATHEMATICS MINOR, NON-TEACHING                                       </t>
  </si>
  <si>
    <t xml:space="preserve">MN-ESC      </t>
  </si>
  <si>
    <t xml:space="preserve">EARTH SCIENCE MINOR, NON-TEACHING                                     </t>
  </si>
  <si>
    <t xml:space="preserve">MN-NATRES A </t>
  </si>
  <si>
    <t xml:space="preserve">NATURAL RESOURCES MINOR                                               </t>
  </si>
  <si>
    <t>a) Mean faculty, semester summary report scores for Question 8 (Overall Instructor Effectiveness) for faculty teaching in the program:</t>
  </si>
  <si>
    <t>Faculty Type</t>
  </si>
  <si>
    <t>&lt;-click left for a dropdown</t>
  </si>
  <si>
    <t>CBA;  INTERDEPT;  ACCOUNTING INFORMATION SYSTEMS MAJOR;  MJ-AIS</t>
  </si>
  <si>
    <t>CBA;  ACC;  ACCOUNTING MAJOR;  MJ-ACC</t>
  </si>
  <si>
    <t>CST;  INTERDISC;  ACTUARIAL SCIENCE MAJOR;  MJ-ACTSCI</t>
  </si>
  <si>
    <t>OFF CAMPUS;  PROFED;  ADM: BUILDING CODE ADMINISTRATION;  MJ-ADM:BC</t>
  </si>
  <si>
    <t>OFF CAMPUS;  PROFED;  ADM: GUEST SERVICES ADMIN;  MJ-ADM:GS</t>
  </si>
  <si>
    <t>OFF CAMPUS;  PROFED;  ADM: INDUSTRIAL ADMIN;  MJ-ADM:IA</t>
  </si>
  <si>
    <t>OFF CAMPUS;  PROFED;  ADM: ORGANIZATION ADMIN;  MJ-ADM:OA</t>
  </si>
  <si>
    <t>OFF CAMPUS;  PROFED;  ADM: SERVICE SECTOR ADMIN;  MJ-ADM:SSA</t>
  </si>
  <si>
    <t>CCFA;  INTERDEPT;  ADVERTISING MINOR;  MN-ADV</t>
  </si>
  <si>
    <t>CHP;  HSC;  ALLIED HEALTH MINOR;  MN-ALLD HLTH</t>
  </si>
  <si>
    <t>CEHS;  HEV;  AMD MAJ: APPAREL MERCHANDSNG CONCEN;  MJ-AMD:MERC</t>
  </si>
  <si>
    <t>CEHS;  HEV;  AMD MAJOR: APPAREL DESIGN CONCENTRATION;  MJ-AMD:DSGN</t>
  </si>
  <si>
    <t>CHSBS;  SASW;  AMERICAN ETHNIC STUDIES MINOR;  MN-AM ETH</t>
  </si>
  <si>
    <t>CHSBS;  INTERDISC;  AMERICAN INDIAN STUDIES MINOR;  MN-AM IN</t>
  </si>
  <si>
    <t>CHP;  CDO;  AMERICAN SIGN LANGUAGE MINOR;  MN-ASL</t>
  </si>
  <si>
    <t>CHSBS;  SASW;  ANTHROPOLOGY MAJOR;  MJ-ANT</t>
  </si>
  <si>
    <t>CCFA;  ART;  ART HISTORY MINOR;  MN-ART HST</t>
  </si>
  <si>
    <t>CCFA;  ART;  ART MAJOR;  MJ-ART 6-12</t>
  </si>
  <si>
    <t>CCFA;  ART;  ART MAJOR: GRAPHIC DESIGN CONC;  MJ-ARTGD BFA</t>
  </si>
  <si>
    <t>CCFA;  ART;  ART MAJOR: THREE DIMENSIONAL CONC;  MJ-ART 3D</t>
  </si>
  <si>
    <t>CCFA;  ART;  ART MAJOR: THREE DIMENSIONAL CONC;  MJ-ART3D BAA</t>
  </si>
  <si>
    <t>CCFA;  ART;  ART MAJOR: THREE DIMENSIONAL CONC;  MJ-ART3D BFA</t>
  </si>
  <si>
    <t>CCFA;  ART;  ART MAJOR: TWO DIMENSIONAL CONCENTRATION;  MJ-ART 2D</t>
  </si>
  <si>
    <t>CCFA;  ART;  ART MAJOR: TWO DIMENSIONAL CONCENTRATION;  MJ-ART2D BAA</t>
  </si>
  <si>
    <t>CCFA;  ART;  ART MAJOR: TWO DIMENSIONAL CONCENTRATION;  MJ-ART2D BFA</t>
  </si>
  <si>
    <t>CHP;  PES;  ATHLETIC COACHING MINOR;  MN-ATH COACH</t>
  </si>
  <si>
    <t>CHP;  PES;  ATHLETIC TRAINING/SPORTS MEDICINE MAJOR;  MJ-ATR</t>
  </si>
  <si>
    <t>CST;  CHM;  BIOCHEMISTRY MAJOR;  MJ-BIOCHEM</t>
  </si>
  <si>
    <t>CST;  BIO;  BIOL MAJ: PREGRAD/PREPROFESSIONAL;  MJ-BIO:PGRAD</t>
  </si>
  <si>
    <t>CST;  BIO;  BIOLOGY MAJOR;  MJ-BIO 6-12</t>
  </si>
  <si>
    <t>CST;  BIO;  BIOLOGY MAJOR;  MJ-BIO K-8</t>
  </si>
  <si>
    <t>CST;  BIO;  BIOLOGY MAJOR: GENERAL OPTION;  MJ-BIO:GEN</t>
  </si>
  <si>
    <t>CST;  BIO;  BIOLOGY MAJOR: MICROSCOPY OPTION;  MJ-BIO:MIC</t>
  </si>
  <si>
    <t>CST;  BIO;  BIOLOGY MAJOR: NATURAL RESOURCES OPTION;  MJ-BIO:NAT</t>
  </si>
  <si>
    <t>CST;  BIO;  BIOLOGY/BIOMEDICAL SCIENCES MAJOR;  MJ-BIO:MSCI</t>
  </si>
  <si>
    <t>CST;  BIO;  BIOLOGY/MEDICAL TECHNOLOGY MAJOR;  MJ-BIO:MTEC</t>
  </si>
  <si>
    <t>CCFA;  BCA;  BROADCAST &amp; CINEMATIC ARTS MAJOR;  MJ-BCA</t>
  </si>
  <si>
    <t>CCFA;  BCA;  BROADCAST &amp; CINEMATIC ARTS MAJOR;  MJ-BCA BFA</t>
  </si>
  <si>
    <t>CBA;  BIS;  BUS TEACH EDU MAJ PLAN A: MKTNG EDU CONC;  MJ-BTE A:ME</t>
  </si>
  <si>
    <t>CBA;  BIS;  BUS TEACH EDU MAJ PLAN A: OFF EDUC CONC;  MJ-BTE A:OE</t>
  </si>
  <si>
    <t>CBA;  BIS;  BUS TEACH EDU MAJ PLAN B: MKTNG EDU CONC;  MJ-BTE B:ME</t>
  </si>
  <si>
    <t>CBA;  BIS;  BUS TEACH EDU MAJ PLAN B: OFF EDUC CONC;  MJ-BTE B:OE</t>
  </si>
  <si>
    <t>CBA;  INTERDEPT;  BUSINESS ADMINISTRATION MINOR;  MN-BUS AD</t>
  </si>
  <si>
    <t>CST;  CHM;  CHEMISTRY MAJOR;  MJ-CHM</t>
  </si>
  <si>
    <t>CST;  CHM;  CHEMISTRY MAJOR;  MJ-CHM 6-12</t>
  </si>
  <si>
    <t>CST;  INTERDEPT;  CHEMISTRY-PHYSICS MAJOR;  MJ-CHM/PHY</t>
  </si>
  <si>
    <t>CEHS;  HEV;  CHILD DEVELOPMENT MAJOR;  MJ-CHD K-8</t>
  </si>
  <si>
    <t>CEHS;  HEV;  CHILD DEVLPMNT MAJ: EARLY CHILDHOOD CONC;  MJ-CHD:EC</t>
  </si>
  <si>
    <t>CEHS;  HEV;  CHILD DEVLPMNT MAJ:GENERAL CONCENTRATION;  MJ-CHD:GEN</t>
  </si>
  <si>
    <t>CCFA;  BCA;  CINEMA STUDIES MINOR;  MN-CINSTU</t>
  </si>
  <si>
    <t>CHSBS;  INTERDISC;  COGNITIVE SCIENCE MAJOR;  MJ-COGSCI</t>
  </si>
  <si>
    <t>OFF CAMPUS;  PROFED;  COMM DEV MJ: CONC IN COMM SERVICES;  MJ-CD:CS</t>
  </si>
  <si>
    <t>OFF CAMPUS;  PROFED;  COMM DEV MJ: CONC IN HEALTH SCIENCES;  MJ-CD:HS</t>
  </si>
  <si>
    <t>OFF CAMPUS;  PROFED;  COMM DEV MJ: CONC IN PUBLIC ADMIN;  MJ-CD:PA</t>
  </si>
  <si>
    <t>OFF CAMPUS;  PROFED;  COMM DEV MJ: CONC IN RECREATION;  MJ-CD:REC</t>
  </si>
  <si>
    <t>CHP;  CDO;  COMMUNICATION DISORDERS MAJOR;  MJ-CDO</t>
  </si>
  <si>
    <t>CCFA;  CDA;  COMMUNICATION MAJOR;  MJ-COM</t>
  </si>
  <si>
    <t>CCFA;  CDA;  COMMUNICATION MAJOR: INTERPERS COM CONC;  MJ-COM:IC</t>
  </si>
  <si>
    <t>CCFA;  CDA;  COMMUNICATION MAJOR: ORG COMM CONC;  MJ-COM:OC</t>
  </si>
  <si>
    <t>CST;  INTERDEPT;  COMPUTER SCIENCE - MATHEMATICS MAJOR;  MJ-CPS/MTH</t>
  </si>
  <si>
    <t>CST;  CPS;  COMPUTER SCIENCE MAJOR;  MJ-CPS</t>
  </si>
  <si>
    <t>CST;  INTERDEPT;  COMPUTER TECHNOLOGY MAJOR;  MJ-COMPTEC</t>
  </si>
  <si>
    <t>CST;  INTERDEPT;  COMPUTER-INTEGRATED MANUFACTURING MAJOR;  MJ-COMPMFG</t>
  </si>
  <si>
    <t>CST;  E&amp;T;  CONSTRUCTION MANAGEMENT MAJOR;  MJ-CONST MGT</t>
  </si>
  <si>
    <t>CCFA;  CDA;  DANCE MINOR, NON-TEACHING;  MN-DAN</t>
  </si>
  <si>
    <t>CEHS;  HEV;  DIETETICS MAJOR;  MJ-DIET</t>
  </si>
  <si>
    <t>CST;  INTERDISC;  EARTH SCIENCE MAJOR ELEMENTARY;  MJ-ESC K-8</t>
  </si>
  <si>
    <t>CST;  INTERDISC;  EARTH SCIENCE MAJOR;  MJ-ESC</t>
  </si>
  <si>
    <t>CST;  INTERDISC;  EARTH SCIENCE MAJOR;  MJ-ESC K12</t>
  </si>
  <si>
    <t>CST;  INTERDISC;  EARTH SCIENCE MINOR, NON-TEACHING;  MN-ESC</t>
  </si>
  <si>
    <t>CBA;  ECON;  ECONOMICS MAJOR;  MJ-ECO</t>
  </si>
  <si>
    <t>CBA;  ECON;  ECONOMICS MAJOR;  MJ-ECO:BSBA</t>
  </si>
  <si>
    <t>CST;  E&amp;T;  ELECTRICAL ENGINEERING;  MJ-ELEC ENG</t>
  </si>
  <si>
    <t>CST;  E&amp;T;  ELECTRONIC ENGINEERING TECHNOLOGY MAJOR;  MJ-ELEC TECH</t>
  </si>
  <si>
    <t>CEHS;  INTERDISC;  ELEMENTARY EDUCATION--3 MINORS;  MJ-ED:3 MIN</t>
  </si>
  <si>
    <t>CHSBS;  ENG;  ENG MAJ: CREATIVE WRITING CONCENTRATION;  MJ-ENG:CW</t>
  </si>
  <si>
    <t>CHSBS;  ENG;  ENGLISH AS SECOND LANG MIN,TEACHING;  MN-ESL K-12</t>
  </si>
  <si>
    <t>CHSBS;  ENG;  ENGLISH MAJOR;  MJ-ENG</t>
  </si>
  <si>
    <t>CHSBS;  ENG;  ENGLISH MAJOR;  MJ-ENG 6-12</t>
  </si>
  <si>
    <t>CHSBS;  ENG;  ENGLISH MAJOR;  MJ-ENG K-8</t>
  </si>
  <si>
    <t>CHSBS;  ENG;  ENGLISH MAJOR: WORLD LITERATURE CONC;  MJ-ENG:WL</t>
  </si>
  <si>
    <t>CBA;  INTERDISC;  ENTREPRENEURSHIP MAJOR;  MJ-ENT</t>
  </si>
  <si>
    <t>CST;  INTERDISC;  ENV STUD MJ: ENVIRONMENTAL POLICY CONC;  MJ-ENV POL</t>
  </si>
  <si>
    <t>CST;  INTERDISC;  ENV STUD MJ: ENVIRONMENTAL SCIENCE CONC;  MJ-ENV SCI</t>
  </si>
  <si>
    <t>CST;  GEO;  ESC MJ: METEOROLOGY CONCENTRATION;  MJ-ESC:MET</t>
  </si>
  <si>
    <t>CST;  GEO;  ESC MJ: OCEANOGRAPHY CONCENTRATION;  MJ-ESC:OCE</t>
  </si>
  <si>
    <t>CHSBS;  PHL-REL;  ETHICS, VALUES, AND SOCIETY MINOR;  MN-ETHICS</t>
  </si>
  <si>
    <t>CHSBS;  INTERDISC;  EUROPEAN STUDIES MAJOR;  MJ-EUR</t>
  </si>
  <si>
    <t>CEHS;  RPL;  EVENT MANAGEMENT MINOR;  MN-EVENTMGT</t>
  </si>
  <si>
    <t>CHP;  HSC;  EXERCISE SCIENCE MINOR;  MN-EXER SCI</t>
  </si>
  <si>
    <t>CEHS;  HEV;  FAM STUDIES: LIFE MGT EDUC;  MJ-FAM K-12</t>
  </si>
  <si>
    <t>CEHS;  HEV;  FAMILY LIFE AND HUMAN SEXUALITY MINOR;  MN-FLHS</t>
  </si>
  <si>
    <t>CEHS;  HEV;  FAMILY STUDIES MAJOR WITH CONCENTRATIONS;  MJ-FM STU</t>
  </si>
  <si>
    <t>CEHS;  HEV;  FAMILY STUDIES MAJOR;  MJ-FAM ST</t>
  </si>
  <si>
    <t>CBA;  FIN &amp; LAW;  FINANCE MAJOR;  MJ-FIN</t>
  </si>
  <si>
    <t>CEHS;  HEV;  FOODSERVICE ADMINISTRATION MAJOR;  MJ-FOOD SVC</t>
  </si>
  <si>
    <t>CHSBS;  FLLC;  FRENCH MAJOR;  MJ-FRN</t>
  </si>
  <si>
    <t>CHSBS;  FLLC;  FRENCH MAJOR;  MJ-FRN E-S</t>
  </si>
  <si>
    <t>CHSBS;  FLLC;  FRENCH: COMMERCIAL FRENCH CONCENTRATION;  MJ-FRN:COMM</t>
  </si>
  <si>
    <t>CHSBS;  FLLC;  FRENCH: PROFESS. FRENCH CONCENTRATION;  MJ-FRN:PROF</t>
  </si>
  <si>
    <t>CST;  GEL;  GEL MJ: HYDRO/ENVIR GEL CONC (BS/ BA-B);  MJ-GEL:BHE</t>
  </si>
  <si>
    <t>CST;  GEL;  GEL MJ: HYDROGEL/ENVIRO GEL CONC (BSA );  MJ-GEL:AHE</t>
  </si>
  <si>
    <t>CBA;  INTERDEPT;  GEN BUS ADM: GENERAL BUSINESS MAJOR;  MJ-GEN BUS</t>
  </si>
  <si>
    <t>CBA;  INTERDEPT;  GEN BUS ADM: HEALTH SERVICE ADMIN MAJOR;  MJ-HLTHSA</t>
  </si>
  <si>
    <t>CBA;  MGT;  GENERAL MANAGEMENT MAJOR;  MJ-GEN MGT</t>
  </si>
  <si>
    <t>CST;  GEO;  GEO MJ: ENVIRL &amp; LAND USE PLAN CONC;  MJ-GEO:EAL</t>
  </si>
  <si>
    <t>CST;  GEO;  GEO MJ: GEOGRAPHIC INFO SCIENCES CONC;  MJ-GEO:GIS</t>
  </si>
  <si>
    <t>CST;  GEO;  GEOGRAPHY MAJOR;  MJ-GEO</t>
  </si>
  <si>
    <t>CST;  GEO;  GEOGRAPHY MAJOR;  MJ-GEO 6-12</t>
  </si>
  <si>
    <t>CST;  GEL;  GEOLOGY MAJOR (BS AND BA OPTION B);  MJ-GEL:B</t>
  </si>
  <si>
    <t>CST;  GEL;  GEOLOGY MAJOR (BS OPTION A);  MJ-GEL:A</t>
  </si>
  <si>
    <t>CHSBS;  FLLC;  GERMAN MAJOR;  MJ-GER</t>
  </si>
  <si>
    <t>CHSBS;  FLLC;  GERMAN MAJOR;  MJ-GER E-S</t>
  </si>
  <si>
    <t>CEHS;  INTERDISC;  GERONTOLOGY MINOR;  MN-GRN</t>
  </si>
  <si>
    <t>CBA;  INTERDEPT;  GLOBAL BUSINESS MINOR;  MN-GLOB BUS</t>
  </si>
  <si>
    <t>CHSBS;  SASW;  GLOBAL JUSTICE MINOR;  MN-GLOBJUST</t>
  </si>
  <si>
    <t>CHP;  HSC;  HEALTH ADMINISTRATION MAJOR;  MJ-HLTH ADM</t>
  </si>
  <si>
    <t>CHSBS;  HST;  HISTORY MAJOR;  MJ-HST</t>
  </si>
  <si>
    <t>CHSBS;  HST;  HISTORY MAJOR;  MJ-HST 6-12</t>
  </si>
  <si>
    <t>CHSBS;  HST;  HISTORY MAJOR;  MJ-HST K-8</t>
  </si>
  <si>
    <t>CHP;  HSC;  HLTH FIT-PREV &amp; REHABILITATIVE PROG MJ;  MJ-HLTH FIT</t>
  </si>
  <si>
    <t>CBA;  M&amp;HSA;  HSA MAJOR: GAMING &amp; ENTERTAINMENT MGT;  MJ-HSA:GE</t>
  </si>
  <si>
    <t>CBA;  M&amp;HSA;  HSA MAJOR: HOSPITALITY SERVICES CONCEN;  MJ-HSA:HS</t>
  </si>
  <si>
    <t>CEHS;  HEV;  HUMAN DEVELOPMENT MINOR;  MN-HD</t>
  </si>
  <si>
    <t>CBA;  MGT;  HUMAN RESOURCES MANAGEMENT MAJOR;  MJ-HR MGT</t>
  </si>
  <si>
    <t>CHSBS;  INTERDISC;  HUMANITIES MINOR;  MN-HUM</t>
  </si>
  <si>
    <t>CST;  E&amp;T;  IND TECH MGT: MECH DESIGN ENG GRAPH CONC;  MJ-ITM:MECH</t>
  </si>
  <si>
    <t>CST;  E&amp;T;  INDUS TECH MGT MJ: MECH DESIGN TECH CONC;  MJ-ITM:MECH2</t>
  </si>
  <si>
    <t>CST;  E&amp;T;  INDUST TECH MGT MJ: AUTOMOTIVE TECH CONC;  MJ-ITM:AUTO</t>
  </si>
  <si>
    <t>CST;  E&amp;T;  INDUST TECH MGT MJ: CONSTRUCT MGT;  MJ-ITM:CNST2</t>
  </si>
  <si>
    <t>CST;  E&amp;T;  INDUST TECH MGT MJ: CONSTRUCT TECH CONC;  MJ-ITM:CNST</t>
  </si>
  <si>
    <t>CST;  E&amp;T;  INDUST TECH MGT MJ: GRAPHICS TECH CONC;  MJ-ITM:GRPH</t>
  </si>
  <si>
    <t>CST;  E&amp;T;  INDUST TECH MGT MJ: MANU TECH CONC;  MJ-ITM:MFG2</t>
  </si>
  <si>
    <t>CST;  E&amp;T;  INDUST TECH MGT MJ: MANU/PROD TECH CONC;  MJ-ITM:MFG</t>
  </si>
  <si>
    <t>CST;  E&amp;T;  INDUSTRIAL EDUCATION MAJOR;  MJ-IET 6-12</t>
  </si>
  <si>
    <t>CST;  INTERDEPT;  INDUSTRIAL SAFETY MINOR;  MN-IND SFTY</t>
  </si>
  <si>
    <t>CBA;  BIS;  INFORMATION SYSTEMS MAJOR;  MJ-INFOSYS</t>
  </si>
  <si>
    <t>CBA;  BIS;  INFORMATION SYSTEMS NON-BUSINESS MINOR;  MN-IS:NONBUS</t>
  </si>
  <si>
    <t>CST;  CPS;  INFORMATION TECHNOLOGY MAJOR;  MJ-INFOTEC</t>
  </si>
  <si>
    <t>CST;  INTERDISC;  INTEGRATED SCIENCE MAJOR;  MJ-SCI:ELE</t>
  </si>
  <si>
    <t>CST;  INTERDISC;  INTEGRATED SCIENCE MAJOR;  MJ-SCI:SEC</t>
  </si>
  <si>
    <t>CCFA;  INTERDISC;  INTEGRATIVE PUBLIC RELATIONS;  MJ-IPR</t>
  </si>
  <si>
    <t>CEHS;  HEV;  INTERIOR DESIGN MAJOR;  MJ-ID</t>
  </si>
  <si>
    <t>CBA;  INTERDEPT;  INTERNATIONAL BUSINESS MAJOR;  MJ-INTL BUS</t>
  </si>
  <si>
    <t>CCFA;  CDA;  IPC MAJOR: INTERPERSONAL COMM CONC;  MJ-IPC:IC</t>
  </si>
  <si>
    <t>CCFA;  CDA;  IPC MAJOR: ORGANIZATIONAL COMM CONC;  MJ-IPC:OC</t>
  </si>
  <si>
    <t>CCFA;  JRN;  JOURNALISM MAJOR: ADVERTISING CONC;  MJ-JRN:ADV</t>
  </si>
  <si>
    <t>CCFA;  JRN;  JOURNALISM MAJOR: NEWS EDITORIAL CONC;  MJ-JRN:NEWS</t>
  </si>
  <si>
    <t>CCFA;  JRN;  JOURNALISM MAJOR: PHOTOJOURNALISM CONC;  MJ-JRN:PHOTO</t>
  </si>
  <si>
    <t>CCFA;  JRN;  JOURNALISM MAJOR: PUBLIC RELATIONS CONC;  MJ-JRN:PR</t>
  </si>
  <si>
    <t>CHSBS;  INTERDISC;  LANGUAGE ARTS MAJOR;  MJ-LANG K-8</t>
  </si>
  <si>
    <t>CHSBS;  INTERDISC;  LATIN AMER STUDIES INTERDISC MINOR;  MN-LAT AM</t>
  </si>
  <si>
    <t>CBA;  INTERDEPT;  LAW AND ECONOMICS MAJOR;  MJ-LAW:BS&amp;BA</t>
  </si>
  <si>
    <t>CBA;  INTERDEPT;  LAW AND ECONOMICS MAJOR;  MJ-LAW:BSBA</t>
  </si>
  <si>
    <t>CEHS;  INTERDISC;  LEADERSHIP MINOR (INTERDISCIPLINARY);  MN-LEADR</t>
  </si>
  <si>
    <t>CBA;  FIN &amp; LAW;  LEGAL STUDIES MINOR;  MN-LEGAL</t>
  </si>
  <si>
    <t>CBA;  M&amp;HSA;  LOGISTICS MANAGEMENT MAJOR;  MJ-LOGIST</t>
  </si>
  <si>
    <t>CBA;  BIS;  MANAGEMENT INFORMATION SYSTEMS MAJOR;  MJ-MIS</t>
  </si>
  <si>
    <t>CBA;  MGT;  MANAGEMENT MINOR;  MN-MGT</t>
  </si>
  <si>
    <t>CST;  E&amp;T;  MANUFACTURING ENGINEERING TECH MAJ;  MJ-MFG TECH</t>
  </si>
  <si>
    <t>CBA;  M&amp;HSA;  MARKETING MAJOR - GENERAL;  MJ-MKT GEN</t>
  </si>
  <si>
    <t>CST;  MTH;  MATHEMATICS MAJOR;  MJ-MTH</t>
  </si>
  <si>
    <t>CST;  MTH;  MATHEMATICS MAJOR;  MJ-MTH 6-12</t>
  </si>
  <si>
    <t>CST;  MTH;  MATHEMATICS MAJOR;  MJ-MTH K-8</t>
  </si>
  <si>
    <t>CST;  MTH;  MATHEMATICS MAJOR: PURE MATHEMATICS;  MJ-MTH:PURE</t>
  </si>
  <si>
    <t>CST;  MTH;  MATHEMATICS MINOR, NON-TEACHING;  MN-MTH</t>
  </si>
  <si>
    <t>CST;  E&amp;T;  MECHANICAL ENGINEERING TECHNOLOGY MAJOR;  MJ-MECH TECH</t>
  </si>
  <si>
    <t>CST;  E&amp;T;  MECHANICAL ENGINEERING;  MJ-MECH ENG</t>
  </si>
  <si>
    <t>CCFA;  INTERDISC;  MEDIA DESIGN, PROD, &amp; TECH MINOR;  MN-MDPT</t>
  </si>
  <si>
    <t>CST;  GEL;  METEOROLOGY MAJOR;  MJ-METEOR</t>
  </si>
  <si>
    <t>CEHS;  TEPD;  MIDDLE LEVEL EDUCATION MINOR, TEACHING;  MN-MLE</t>
  </si>
  <si>
    <t>CHSBS;  MSC;  MILITARY SCIENCE MINOR;  MN-MSC</t>
  </si>
  <si>
    <t>CBA;  M&amp;HSA;  MKT MAJOR-MARKETING COMM CONCEN;  MJ-MKT:COMM</t>
  </si>
  <si>
    <t>CBA;  M&amp;HSA;  MKT MAJOR-PROFESSIONAL SALES CONCEN;  MJ-MKT:PRSA</t>
  </si>
  <si>
    <t>CBA;  M&amp;HSA;  MKT MAJOR-RETAIL STRATEGY CONCEN;  MJ-MKT:RET</t>
  </si>
  <si>
    <t>CBA;  M&amp;HSA;  MKT MAJOR-SALES MGT &amp; CUST SRVC CONCEN;  MJ-MKT:SALE</t>
  </si>
  <si>
    <t>CHSBS;  INTERDISC;  MUSEUM STUDIES MINOR;  MN-MST</t>
  </si>
  <si>
    <t>CCFA;  MUS;  MUSIC EDUCATION MAJ: INSTRUMENTAL OPTION;  MJ-MUS:BMEI</t>
  </si>
  <si>
    <t>CCFA;  MUS;  MUSIC EDUCATION MAJOR: CHORAL OPTION;  MJ-MUS:BMEC</t>
  </si>
  <si>
    <t>CCFA;  MUS;  MUSIC EDUCATION MAJOR:GENERAL MUSIC OPT;  MJ-MUS:BMEG</t>
  </si>
  <si>
    <t>CCFA;  MUS;  MUSIC;  MJ-MUS</t>
  </si>
  <si>
    <t>CCFA;  MUS;  MUSIC: ORCHESTRAL INSTRUMENTS MAJOR;  MJ-MUS:INST</t>
  </si>
  <si>
    <t>CCFA;  MUS;  MUSIC: ORGAN MAJOR;  MJ-MUS:ORG</t>
  </si>
  <si>
    <t>CCFA;  MUS;  MUSIC: PIANO MAJOR;  MJ-MUS:P</t>
  </si>
  <si>
    <t>CCFA;  INTERDISC;  MUSIC: THEATRE MAJOR;  MJ-MUS:TH</t>
  </si>
  <si>
    <t>CCFA;  MUS;  MUSIC: THEORY/COMPOSITION MAJOR;  MJ-MUS:TC</t>
  </si>
  <si>
    <t>CCFA;  MUS;  MUSIC: VOICE MAJOR;  MJ-MUS:V</t>
  </si>
  <si>
    <t>CST;  INTERDISC;  NATURAL RESOURCES MINOR;  MN-NATRES A</t>
  </si>
  <si>
    <t>CHSBS;  INTERDISC;  NEUROSCIENCE MAJOR;  MJ-NEURSCI</t>
  </si>
  <si>
    <t>CEHS;  HEV;  NUTRITION MINOR;  MN-NUT</t>
  </si>
  <si>
    <t>CCFA;  JRN;  ONLINE JOURNALISM MAJOR;  MJ-JRN ONLIN</t>
  </si>
  <si>
    <t>CBA;  MGT;  OPERATIONS MANAGEMENT MAJOR;  MJ-OPER MGT</t>
  </si>
  <si>
    <t>CEHS;  RPL;  OUTDOOR &amp; ENVIRON EDUC MIN, TEACHING;  MN-OUTDOOR</t>
  </si>
  <si>
    <t>CHP;  HSC;  PERSONAL AND COMMUNITY HEALTH MINOR;  MN-COM HLTH</t>
  </si>
  <si>
    <t>CBA;  FIN &amp; LAW;  PERSONAL FINANCIAL PLANNING MAJOR;  MJ-PERS FIN</t>
  </si>
  <si>
    <t>CHSBS;  PHL-REL;  PHILOSOPHY MAJOR;  MJ-PHL</t>
  </si>
  <si>
    <t>CCFA;  JRN;  PHOTOJOURNALISM MAJOR;  MJ-PHOTJOURN</t>
  </si>
  <si>
    <t>CHP;  PES;  PHYSICAL EDUCATION MAJOR;  MJ-PED</t>
  </si>
  <si>
    <t>CHP;  PES;  PHYSICAL EDUCATION MAJOR;  MJ-PED K-12</t>
  </si>
  <si>
    <t>CST;  PHY;  PHYSICAL SCIENCE MAJOR;  MJ-PHS 6-12</t>
  </si>
  <si>
    <t>CST;  PHY;  PHYSICAL SCIENCE MAJOR;  MJ-PHS K-8</t>
  </si>
  <si>
    <t>CST;  PHY;  PHYSICS MAJOR;  MJ-PHY</t>
  </si>
  <si>
    <t>CST;  PHY;  PHYSICS MAJOR;  MJ-PHY 6-12</t>
  </si>
  <si>
    <t>CST;  PHY;  PHYSICS MAJOR: ASTRONOMY CONCENTRATION;  MJ-PHY:AST</t>
  </si>
  <si>
    <t>CEHS;  TEPD;  PLANNED PROGRAM MINOR;  MN-PL PROG</t>
  </si>
  <si>
    <t>CHSBS;  PSC;  POLITICAL SCIENCE MAJ: GEN CONCENTRATION;  MJ-PSC:GEN</t>
  </si>
  <si>
    <t>CHSBS;  PSC;  POLITICAL SCIENCE MAJ: PUBLIC ADM CONC;  MJ-PSC:ADM</t>
  </si>
  <si>
    <t>CBA;  MGT;  PRODUCTION/OPERATIONS MANAGEMENT MAJOR;  MJ-PROD MGT</t>
  </si>
  <si>
    <t>CHSBS;  PSC;  PSC MAJ: INTL RELATNS/COMPRTVE POL CONC;  MJ-PSC:IRCP</t>
  </si>
  <si>
    <t>CHSBS;  PSY;  PSYCHOLOGY MAJOR: GENERAL;  MJ-PSY:GEN</t>
  </si>
  <si>
    <t>CHSBS;  PSY;  PSYCHOLOGY MAJOR: GRADUATE PREP;  MJ-PSY:GRAD</t>
  </si>
  <si>
    <t>CCFA;  INTERDEPT;  PUBLIC AFFAIRS MINOR;  MN-PUB AFF</t>
  </si>
  <si>
    <t>CHP;  HSC;  PUBLIC HEALTH EDUC &amp; HEALTH PROMO MJ;  MJ-PUB HLTH</t>
  </si>
  <si>
    <t>CBA;  INTERDEPT;  PURCHASING &amp; SUPPLY MANAGEMENT MAJOR;  MJ-PUR &amp; SUP</t>
  </si>
  <si>
    <t>CEHS;  TEPD;  READ IN ELEM GRADES MINOR;  MN-READ K-8</t>
  </si>
  <si>
    <t>CBA;  FIN &amp; LAW;  REAL ESTATE: DEV AND FINANCE MAJOR;  MJ-REAL EST</t>
  </si>
  <si>
    <t>CEHS;  RPL;  REC: COMMERCIAL REC &amp; FACILITY MGT CONC;  MJ-REC:CRFM</t>
  </si>
  <si>
    <t>CEHS;  RPL;  REC: COMMUNITY LEISURE SVCS ADM CONCEN;  MJ-REC:CLBAA</t>
  </si>
  <si>
    <t>CEHS;  RPL;  REC: COMMUNITY LEISURE SVCS ADM CONCEN;  MJ-REC:CLSA</t>
  </si>
  <si>
    <t>CEHS;  RPL;  REC: OUTDOOR &amp; ENVIRONMENTAL REC CONC;  MJ-REC:OEBAA</t>
  </si>
  <si>
    <t>CEHS;  RPL;  REC: OUTDOOR &amp; ENVIRONMENTAL REC CONC;  MJ-REC:OER</t>
  </si>
  <si>
    <t>CEHS;  RPL;  REC: THERAPEUTIC RECREATION CONC;  MJ-REC:TR</t>
  </si>
  <si>
    <t>CHSBS;  PHL-REL;  RELIGION MAJOR;  MJ-REL</t>
  </si>
  <si>
    <t>CBA;  M&amp;HSA;  RETAIL MANAGEMENT MAJOR;  MJ-RETAIL MG</t>
  </si>
  <si>
    <t>CHP;  HSC;  SCHOOL HEALTH EDUCATION MAJOR;  MJ-HED K-12</t>
  </si>
  <si>
    <t>CST;  INTERDISC;  SCIENCE MAJOR;  MJ-SCI K-8</t>
  </si>
  <si>
    <t>CST;  BIO;  SCIENCE MINOR;  MN-SCIENCE</t>
  </si>
  <si>
    <t>CHSBS;  SASW;  SOC MAJ, SOCIAL &amp; CRIMINAL JUSTICE CONC;  MJ-SOC:CJ</t>
  </si>
  <si>
    <t>CHSBS;  SASW;  SOC MAJOR: YOUTH STUDIES;  MJ-SOC:YS</t>
  </si>
  <si>
    <t>CHSBS;  INTERDISC;  SOCIAL SCIENCE MAJOR;  MJ-SOCSCI</t>
  </si>
  <si>
    <t>CHSBS;  INTERDISC;  SOCIAL STUDIES MAJOR;  MJ-SST 6-12</t>
  </si>
  <si>
    <t>CHSBS;  INTERDISC;  SOCIAL STUDIES MAJOR;  MJ-SST K-8</t>
  </si>
  <si>
    <t>CHSBS;  INTERDISC;  SOCIAL STUDIES MAJOR: HISTORY K-8;  MJ-SS:HST K8</t>
  </si>
  <si>
    <t>CHSBS;  INTERDISC;  SOCIAL STUDIES MAJOR: POL SCIENCE 6-12;  MJ-SS:PS SEC</t>
  </si>
  <si>
    <t>CHSBS;  SASW;  SOCIAL WORK MAJOR;  MJ-SWK</t>
  </si>
  <si>
    <t>CHSBS;  SASW;  SOCIOLOGY MAJOR;  MJ-SOC</t>
  </si>
  <si>
    <t>CHSBS;  FLLC;  SPANISH MAJOR;  MJ-SPN</t>
  </si>
  <si>
    <t>CHSBS;  FLLC;  SPANISH MAJOR;  MJ-SPN E-S</t>
  </si>
  <si>
    <t>CEHS;  CSE;  SPE MAJ: TCHRS-STDNTS W COGNITIVE IMPAIR;  MJ-SPE:TCI</t>
  </si>
  <si>
    <t>CEHS;  CSE;  SPE MAJ: TCHRS-STDNTS W EMOTIONAL IMPAIR;  MJ-SPE:TEI</t>
  </si>
  <si>
    <t>CHP;  PES;  SPECIAL PHYSICAL EDUCATION MIN,ELE SPE;  MN-PE K-8SP</t>
  </si>
  <si>
    <t>CCFA;  BCA;  SPEECH MAJOR: BCA EMPHASIS;  MJ-BCA 6-12</t>
  </si>
  <si>
    <t>CCFA;  CDA;  SPEECH MAJOR: GENERALIST EMPHASIS;  MJ-SP:GEN</t>
  </si>
  <si>
    <t>CCFA;  CDA;  SPEECH MAJOR: IPC EMPHASIS;  MJ-SP:IPC</t>
  </si>
  <si>
    <t>CCFA;  CDA;  SPEECH MAJOR: TAI EMPHASIS;  MJ-SP:TAI</t>
  </si>
  <si>
    <t>CHSBS;  FLLC;  SPN MAJ: SPANISH FOR BUSINESS CONC;  MJ-SPN:BC</t>
  </si>
  <si>
    <t>CHP;  PES;  SPORT STUDIES MAJOR;  MJ-SPT ST</t>
  </si>
  <si>
    <t>CST;  MTH;  STATISTICS MAJOR;  MJ-STA</t>
  </si>
  <si>
    <t>CCFA;  CDA;  TAI MAJOR, ACTING/DIRECTING CONC.;  MJ-TAI BFA A</t>
  </si>
  <si>
    <t>CCFA;  CDA;  TAI MAJOR, DESIGN/TECH THEATRE CONC.;  MJ-TAI BFA D</t>
  </si>
  <si>
    <t>CCFA;  CDA;  TAI MAJOR;  MJ-TAI BFA</t>
  </si>
  <si>
    <t>CCFA;  CDA;  TAI MAJOR, ORAL INTER/INTER THEATRE CONC;  MJ-TAI BFA O</t>
  </si>
  <si>
    <t>CCFA;  CDA;  TAI MAJOR: ACTING CONCENTRATION;  MJ-TAI:ACT</t>
  </si>
  <si>
    <t>CCFA;  CDA;  TAI MAJOR: DESIGN TECHNOLOGY CONC;  MJ-TAI:DSN</t>
  </si>
  <si>
    <t>CCFA;  CDA;  TAI MAJOR: GENERALIST CONCENTRATION;  MJ-TAI:GEN</t>
  </si>
  <si>
    <t>CCFA;  CDA;  TAI MAJOR:INTERPRETATION CONCENTRATION;  MJ-TAI:INT</t>
  </si>
  <si>
    <t>OFF CAMPUS;  PROFED;  VEHICLE DESIGN MAJOR;  MJ-VD</t>
  </si>
  <si>
    <t>OFF CAMPUS;  PROFED;  VEHICLE ENGINEERING DESIGN TECH MAJOR;  MJ-VEDT</t>
  </si>
  <si>
    <t>CCFA;  ART;  VISUAL ARTS EDUCATION MAJOR;  MJ-ART K-12</t>
  </si>
  <si>
    <t>CHSBS;  INTERDISC;  WOMEN'S STUDIES MAJOR;  MJ-WST</t>
  </si>
  <si>
    <t>a) Upper level courses (300-400):</t>
  </si>
  <si>
    <t>b) 500 course level (optional):</t>
  </si>
  <si>
    <t>2. Percent of program faculty identified in D.1 who are:</t>
  </si>
  <si>
    <t>MTTC Results</t>
  </si>
  <si>
    <t>Total dollar amount of external research grants and contracts received:</t>
  </si>
  <si>
    <t>Total dollar amount of service grants and contracts received:</t>
  </si>
  <si>
    <t>Number of scholarly books:</t>
  </si>
  <si>
    <t>Number of electronic media scripts and media productions:</t>
  </si>
  <si>
    <t>Number of productions, performances, scripts, and adaptations:</t>
  </si>
  <si>
    <t>Number of publications in item 1 that are in refereed journals:</t>
  </si>
  <si>
    <t>Number of music compositions, recordings, or performances (including conducting):</t>
  </si>
  <si>
    <t>Number of art exhibitions:</t>
  </si>
  <si>
    <t>Please provide responses for the following measures. Skip any that are not applicable to your program. Items below are suggested points for data collection. Other data may apply and may be included in the narrative.</t>
  </si>
  <si>
    <t>13. Other narrative statements about Quality of Program - Faculty Research &amp; Creativity:</t>
  </si>
  <si>
    <t>1.</t>
  </si>
  <si>
    <t>2.</t>
  </si>
  <si>
    <t>3.</t>
  </si>
  <si>
    <t>4.</t>
  </si>
  <si>
    <t>5.</t>
  </si>
  <si>
    <t>6.</t>
  </si>
  <si>
    <t>7.</t>
  </si>
  <si>
    <t>8.</t>
  </si>
  <si>
    <t>9.</t>
  </si>
  <si>
    <t>10.</t>
  </si>
  <si>
    <t>11.</t>
  </si>
  <si>
    <t>12.</t>
  </si>
  <si>
    <t>a) CMU cumulative gpa:</t>
  </si>
  <si>
    <t>b) High school gpa:</t>
  </si>
  <si>
    <t>4. CMU cumulative grade point average/high school grade point average ratio (Fall semester):</t>
  </si>
  <si>
    <t>c) Ratio (calculated automatically):</t>
  </si>
  <si>
    <t>5. Other narrative statements about Success of Programs - Outcomes for Program Completers:</t>
  </si>
  <si>
    <t>4. Proportion of total number in Item D.3 above taught by Tenured/Tenure-track program faculty:</t>
  </si>
  <si>
    <t>Please provide responses for the following measures. Narrative responses may also be supplied for the measures below or attached separately.</t>
  </si>
  <si>
    <t>Off-campus Programs, Academic Program Prioritization</t>
  </si>
  <si>
    <t>Please use the section below to identify the academic program of focus:</t>
  </si>
  <si>
    <t>2. Select a campus:</t>
  </si>
  <si>
    <t>1. Select a major or minor from the list:</t>
  </si>
  <si>
    <t xml:space="preserve"> - Program Title:</t>
  </si>
  <si>
    <t xml:space="preserve"> - Program Code (SLCM):</t>
  </si>
  <si>
    <t xml:space="preserve"> - Department Code:</t>
  </si>
  <si>
    <t xml:space="preserve"> - College Code:</t>
  </si>
  <si>
    <t xml:space="preserve"> - CIP 2000 code:</t>
  </si>
  <si>
    <t>Program.</t>
  </si>
  <si>
    <t>Program Selection</t>
  </si>
  <si>
    <t>Academic Program Prioritization Data Collection Template
Program Selection.</t>
  </si>
  <si>
    <r>
      <t>4. MTTC Program Results (</t>
    </r>
    <r>
      <rPr>
        <b/>
        <sz val="10"/>
        <color theme="1"/>
        <rFont val="Calibri"/>
        <family val="2"/>
        <scheme val="minor"/>
      </rPr>
      <t>analysis of trends, analysis of sub-areas, and state comparisons are required for all teacher education programs</t>
    </r>
    <r>
      <rPr>
        <b/>
        <sz val="11"/>
        <color theme="1"/>
        <rFont val="Calibri"/>
        <family val="2"/>
        <scheme val="minor"/>
      </rPr>
      <t>):</t>
    </r>
  </si>
  <si>
    <t xml:space="preserve"> - Data Collection Template for Undergraduate Programs (majors or stand-alone minors)</t>
  </si>
  <si>
    <t>500 Level</t>
  </si>
  <si>
    <t>Upper Level (300-400)</t>
  </si>
  <si>
    <t>Faculty Type options: Tenured/Tenure-track (FF, FY), Non-Tenure-track/Temporary (TF, TY, TG, TL), Graduate Assistant (GA)</t>
  </si>
  <si>
    <r>
      <t xml:space="preserve">Departments to identify program faculty (those teaching upper level courses in the program), faculty type (Tenure, Tenure-track) and courses taught by level. Individual faculty may be identified with more than one program. Year includes summer semesters (7/1 through 6/30). The </t>
    </r>
    <r>
      <rPr>
        <i/>
        <sz val="11"/>
        <color theme="1"/>
        <rFont val="Calibri"/>
        <family val="2"/>
        <scheme val="minor"/>
      </rPr>
      <t>Faculty Compensation Worksheets</t>
    </r>
    <r>
      <rPr>
        <sz val="11"/>
        <color theme="1"/>
        <rFont val="Calibri"/>
        <family val="2"/>
        <scheme val="minor"/>
      </rPr>
      <t>distributed to departments can help identify program faculty for item D.1 below. (For off-campus, please see the link below)</t>
    </r>
  </si>
  <si>
    <t>(a) Program FTE
2009-10</t>
  </si>
  <si>
    <t>(b) Program Course
Sections Taught 2009-10</t>
  </si>
  <si>
    <r>
      <t xml:space="preserve">1. List of program faculty in 2009-10 - </t>
    </r>
    <r>
      <rPr>
        <b/>
        <sz val="10"/>
        <color theme="1"/>
        <rFont val="Calibri"/>
        <family val="2"/>
        <scheme val="minor"/>
      </rPr>
      <t>input figures for (a) and (b)</t>
    </r>
    <r>
      <rPr>
        <b/>
        <sz val="11"/>
        <color theme="1"/>
        <rFont val="Calibri"/>
        <family val="2"/>
        <scheme val="minor"/>
      </rPr>
      <t>:</t>
    </r>
  </si>
  <si>
    <t>2. Total of faculty FTE (full-time equivalent) appointment in the program (in D.1a):</t>
  </si>
  <si>
    <t>3. Total number of program course sections taught by program faculty (in D.1b):</t>
  </si>
  <si>
    <t>On-campus</t>
  </si>
  <si>
    <t>MJ-SPT ST</t>
  </si>
  <si>
    <t>Sport Studies</t>
  </si>
  <si>
    <t>Adler, Steven</t>
  </si>
  <si>
    <t>TF</t>
  </si>
  <si>
    <t>Mackey, Marcia</t>
  </si>
  <si>
    <t>FF</t>
  </si>
  <si>
    <t>Olrich, Tracy</t>
  </si>
  <si>
    <t>Smith, Scott J</t>
  </si>
  <si>
    <t xml:space="preserve">Olrich, Tracy </t>
  </si>
  <si>
    <t>N/A</t>
  </si>
  <si>
    <t>Occupation</t>
  </si>
  <si>
    <t>Projected 2018</t>
  </si>
  <si>
    <t>Change, 2008-2018</t>
  </si>
  <si>
    <t>Employment (in thousands)</t>
  </si>
  <si>
    <t>Percent of Industry</t>
  </si>
  <si>
    <t>Number (in thousands)</t>
  </si>
  <si>
    <t>Percent</t>
  </si>
  <si>
    <t>Total, all occupations</t>
  </si>
  <si>
    <t>100.00         </t>
  </si>
  <si>
    <t>100.00          </t>
  </si>
  <si>
    <t>13.3    </t>
  </si>
  <si>
    <t>Coaches and scouts</t>
  </si>
  <si>
    <t>4.62         </t>
  </si>
  <si>
    <t>4.99          </t>
  </si>
  <si>
    <t>22.5    </t>
  </si>
  <si>
    <t>General and operations managers</t>
  </si>
  <si>
    <t>1.73         </t>
  </si>
  <si>
    <t>1.56          </t>
  </si>
  <si>
    <t>2.0    </t>
  </si>
  <si>
    <t>Public relations specialists</t>
  </si>
  <si>
    <t>1.18         </t>
  </si>
  <si>
    <t>1.30          </t>
  </si>
  <si>
    <t>25.0    </t>
  </si>
  <si>
    <t>Customer service representatives</t>
  </si>
  <si>
    <t>0.90         </t>
  </si>
  <si>
    <t>0.99          </t>
  </si>
  <si>
    <t>25.1    </t>
  </si>
  <si>
    <t>Sales representatives, services, all other</t>
  </si>
  <si>
    <t>1.04         </t>
  </si>
  <si>
    <t>1.03          </t>
  </si>
  <si>
    <t>13.0    </t>
  </si>
  <si>
    <t>First-line supervisors/managers of office and administrative support workers</t>
  </si>
  <si>
    <t>0.73         </t>
  </si>
  <si>
    <t>0.73          </t>
  </si>
  <si>
    <t>13.6    </t>
  </si>
  <si>
    <t>Sales managers</t>
  </si>
  <si>
    <t>0.45         </t>
  </si>
  <si>
    <t>0.49          </t>
  </si>
  <si>
    <t>First-line supervisors/managers of retail sales workers</t>
  </si>
  <si>
    <t>0.43         </t>
  </si>
  <si>
    <t>0.42          </t>
  </si>
  <si>
    <t>11.7    </t>
  </si>
  <si>
    <t>Chief executives</t>
  </si>
  <si>
    <t>0.48         </t>
  </si>
  <si>
    <t>0.43          </t>
  </si>
  <si>
    <t>2.3    </t>
  </si>
  <si>
    <t>All other managers</t>
  </si>
  <si>
    <t>0.39         </t>
  </si>
  <si>
    <t>0.39          </t>
  </si>
  <si>
    <t>14.9    </t>
  </si>
  <si>
    <t>First-line supervisors/managers of food preparation and serving workers</t>
  </si>
  <si>
    <t>0.34         </t>
  </si>
  <si>
    <t>0.34          </t>
  </si>
  <si>
    <t>14.3    </t>
  </si>
  <si>
    <t>Market research analysts</t>
  </si>
  <si>
    <t>0.23         </t>
  </si>
  <si>
    <t>0.25          </t>
  </si>
  <si>
    <t>Marketing managers</t>
  </si>
  <si>
    <t>0.29         </t>
  </si>
  <si>
    <t>0.29          </t>
  </si>
  <si>
    <t>Public relations managers</t>
  </si>
  <si>
    <t>0.28         </t>
  </si>
  <si>
    <t>0.28          </t>
  </si>
  <si>
    <t>13.4    </t>
  </si>
  <si>
    <t>Financial managers</t>
  </si>
  <si>
    <t>13.5    </t>
  </si>
  <si>
    <t>Sales and related workers, all other</t>
  </si>
  <si>
    <t>0.25         </t>
  </si>
  <si>
    <t>12.5    </t>
  </si>
  <si>
    <t>First-line supervisors/managers of landscaping, lawn service, and groundskeeping workers</t>
  </si>
  <si>
    <t>0.23          </t>
  </si>
  <si>
    <t>13.2    </t>
  </si>
  <si>
    <t>Advertising and promotions managers</t>
  </si>
  <si>
    <t>0.24         </t>
  </si>
  <si>
    <t>0.22          </t>
  </si>
  <si>
    <t>First-line supervisors/managers of non-retail sales workers</t>
  </si>
  <si>
    <t>0.22         </t>
  </si>
  <si>
    <t>0.21          </t>
  </si>
  <si>
    <t>11.6    </t>
  </si>
  <si>
    <t>All other media and communication workers</t>
  </si>
  <si>
    <t>0.20         </t>
  </si>
  <si>
    <t>0.20          </t>
  </si>
  <si>
    <t>All other first-line supervisors/managers, protective service workers</t>
  </si>
  <si>
    <t>15.2    </t>
  </si>
  <si>
    <t>Meeting and convention planners</t>
  </si>
  <si>
    <t>0.12         </t>
  </si>
  <si>
    <t>0.12          </t>
  </si>
  <si>
    <t>First-line supervisors/managers of helpers, laborers, and material movers, hand</t>
  </si>
  <si>
    <t>0.06         </t>
  </si>
  <si>
    <t>0.06          </t>
  </si>
  <si>
    <t>Management analysts</t>
  </si>
  <si>
    <t>0.04         </t>
  </si>
  <si>
    <t>0.04          </t>
  </si>
  <si>
    <t>13.9    </t>
  </si>
  <si>
    <r>
      <t xml:space="preserve">2. </t>
    </r>
    <r>
      <rPr>
        <b/>
        <sz val="12"/>
        <color theme="1"/>
        <rFont val="Cambria"/>
        <family val="1"/>
      </rPr>
      <t>Other specific occupational outlook information (e.g. Professional Organization).</t>
    </r>
  </si>
  <si>
    <r>
      <t xml:space="preserve">Recipient(s) </t>
    </r>
    <r>
      <rPr>
        <i/>
        <u/>
        <sz val="11"/>
        <rFont val="Calibri"/>
        <family val="2"/>
        <scheme val="minor"/>
      </rPr>
      <t>optional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</si>
</sst>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409]#,##0"/>
  </numFmts>
  <fonts count="32" x14ac:knownFonts="1">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b/>
      <sz val="12"/>
      <color theme="0"/>
      <name val="Calibri"/>
      <family val="2"/>
      <scheme val="minor"/>
    </font>
    <font>
      <sz val="11"/>
      <color theme="1"/>
      <name val="Calibri"/>
      <family val="2"/>
      <scheme val="minor"/>
    </font>
    <font>
      <sz val="10"/>
      <color theme="1"/>
      <name val="Calibri"/>
      <family val="2"/>
      <scheme val="minor"/>
    </font>
    <font>
      <u/>
      <sz val="11"/>
      <color theme="10"/>
      <name val="Calibri"/>
      <family val="2"/>
      <scheme val="minor"/>
    </font>
    <font>
      <u/>
      <sz val="9"/>
      <color theme="10"/>
      <name val="Calibri"/>
      <family val="2"/>
      <scheme val="minor"/>
    </font>
    <font>
      <i/>
      <sz val="10"/>
      <color theme="1"/>
      <name val="Calibri"/>
      <family val="2"/>
      <scheme val="minor"/>
    </font>
    <font>
      <b/>
      <u/>
      <sz val="10"/>
      <color theme="1"/>
      <name val="Calibri"/>
      <family val="2"/>
      <scheme val="minor"/>
    </font>
    <font>
      <i/>
      <sz val="11"/>
      <color theme="1"/>
      <name val="Calibri"/>
      <family val="2"/>
      <scheme val="minor"/>
    </font>
    <font>
      <i/>
      <u/>
      <sz val="10"/>
      <color theme="10"/>
      <name val="Calibri"/>
      <family val="2"/>
      <scheme val="minor"/>
    </font>
    <font>
      <i/>
      <u/>
      <sz val="9"/>
      <color theme="10"/>
      <name val="Calibri"/>
      <family val="2"/>
      <scheme val="minor"/>
    </font>
    <font>
      <b/>
      <sz val="22"/>
      <color theme="1"/>
      <name val="Calibri"/>
      <family val="2"/>
      <scheme val="minor"/>
    </font>
    <font>
      <i/>
      <sz val="16"/>
      <color theme="1"/>
      <name val="Calibri"/>
      <family val="2"/>
      <scheme val="minor"/>
    </font>
    <font>
      <sz val="9"/>
      <color theme="1"/>
      <name val="Calibri"/>
      <family val="2"/>
      <scheme val="minor"/>
    </font>
    <font>
      <b/>
      <sz val="9"/>
      <color theme="1"/>
      <name val="Calibri"/>
      <family val="2"/>
      <scheme val="minor"/>
    </font>
    <font>
      <u/>
      <sz val="10"/>
      <color theme="1"/>
      <name val="Calibri"/>
      <family val="2"/>
      <scheme val="minor"/>
    </font>
    <font>
      <b/>
      <sz val="10"/>
      <color theme="1"/>
      <name val="Calibri"/>
      <family val="2"/>
      <scheme val="minor"/>
    </font>
    <font>
      <sz val="12"/>
      <color theme="1"/>
      <name val="Cambria"/>
      <family val="1"/>
    </font>
    <font>
      <b/>
      <sz val="12"/>
      <color theme="1"/>
      <name val="Cambria"/>
      <family val="1"/>
    </font>
    <font>
      <b/>
      <sz val="13"/>
      <color theme="1"/>
      <name val="Tahoma"/>
      <family val="2"/>
    </font>
    <font>
      <sz val="13"/>
      <color theme="1"/>
      <name val="Tahoma"/>
      <family val="2"/>
    </font>
    <font>
      <b/>
      <sz val="12"/>
      <name val="Calibri"/>
      <family val="2"/>
      <scheme val="minor"/>
    </font>
    <font>
      <sz val="11"/>
      <name val="Calibri"/>
      <family val="2"/>
      <scheme val="minor"/>
    </font>
    <font>
      <b/>
      <sz val="11"/>
      <name val="Calibri"/>
      <family val="2"/>
      <scheme val="minor"/>
    </font>
    <font>
      <u/>
      <sz val="11"/>
      <name val="Calibri"/>
      <family val="2"/>
      <scheme val="minor"/>
    </font>
    <font>
      <i/>
      <u/>
      <sz val="11"/>
      <name val="Calibri"/>
      <family val="2"/>
      <scheme val="minor"/>
    </font>
    <font>
      <sz val="10"/>
      <name val="Calibri"/>
      <family val="2"/>
      <scheme val="minor"/>
    </font>
    <font>
      <b/>
      <u/>
      <sz val="11"/>
      <name val="Calibri"/>
      <family val="2"/>
      <scheme val="minor"/>
    </font>
    <font>
      <i/>
      <u/>
      <sz val="9"/>
      <name val="Calibri"/>
      <family val="2"/>
      <scheme val="minor"/>
    </font>
  </fonts>
  <fills count="6">
    <fill>
      <patternFill patternType="none"/>
    </fill>
    <fill>
      <patternFill patternType="gray125"/>
    </fill>
    <fill>
      <patternFill patternType="solid">
        <fgColor rgb="FF80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5D5D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rgb="FF6D6D6D"/>
      </left>
      <right style="medium">
        <color rgb="FF6D6D6D"/>
      </right>
      <top style="medium">
        <color rgb="FF6D6D6D"/>
      </top>
      <bottom/>
      <diagonal/>
    </border>
    <border>
      <left style="medium">
        <color rgb="FF6D6D6D"/>
      </left>
      <right style="medium">
        <color rgb="FF6D6D6D"/>
      </right>
      <top/>
      <bottom style="medium">
        <color rgb="FF6D6D6D"/>
      </bottom>
      <diagonal/>
    </border>
    <border>
      <left/>
      <right style="medium">
        <color rgb="FF6D6D6D"/>
      </right>
      <top style="medium">
        <color rgb="FF6D6D6D"/>
      </top>
      <bottom style="medium">
        <color rgb="FF6D6D6D"/>
      </bottom>
      <diagonal/>
    </border>
    <border>
      <left/>
      <right style="medium">
        <color rgb="FF6D6D6D"/>
      </right>
      <top/>
      <bottom style="medium">
        <color rgb="FF6D6D6D"/>
      </bottom>
      <diagonal/>
    </border>
    <border>
      <left style="medium">
        <color rgb="FF6D6D6D"/>
      </left>
      <right/>
      <top style="medium">
        <color rgb="FF6D6D6D"/>
      </top>
      <bottom style="medium">
        <color rgb="FF6D6D6D"/>
      </bottom>
      <diagonal/>
    </border>
  </borders>
  <cellStyleXfs count="3">
    <xf numFmtId="0" fontId="0" fillId="0" borderId="0"/>
    <xf numFmtId="9" fontId="5" fillId="0" borderId="0" applyFont="0" applyFill="0" applyBorder="0" applyAlignment="0" applyProtection="0"/>
    <xf numFmtId="0" fontId="7" fillId="0" borderId="0" applyNumberFormat="0" applyFill="0" applyBorder="0" applyAlignment="0" applyProtection="0"/>
  </cellStyleXfs>
  <cellXfs count="128">
    <xf numFmtId="0" fontId="0" fillId="0" borderId="0" xfId="0"/>
    <xf numFmtId="0" fontId="1" fillId="0" borderId="0" xfId="0" applyFont="1"/>
    <xf numFmtId="0" fontId="0" fillId="0" borderId="0" xfId="0" applyAlignment="1"/>
    <xf numFmtId="0" fontId="1" fillId="0" borderId="0" xfId="0" applyFont="1" applyAlignment="1">
      <alignment horizontal="right"/>
    </xf>
    <xf numFmtId="0" fontId="3" fillId="0" borderId="0" xfId="0" applyFont="1" applyAlignment="1">
      <alignment horizontal="right"/>
    </xf>
    <xf numFmtId="0" fontId="1" fillId="0" borderId="0" xfId="0" applyFont="1" applyAlignment="1">
      <alignment wrapText="1"/>
    </xf>
    <xf numFmtId="0" fontId="0" fillId="0" borderId="0" xfId="0" applyFont="1"/>
    <xf numFmtId="0" fontId="0" fillId="0" borderId="0" xfId="0" applyFont="1" applyAlignment="1">
      <alignment horizontal="right"/>
    </xf>
    <xf numFmtId="0" fontId="0" fillId="0" borderId="0" xfId="0" applyFont="1" applyAlignment="1">
      <alignment horizontal="left" wrapText="1"/>
    </xf>
    <xf numFmtId="0" fontId="0" fillId="0" borderId="0" xfId="0" applyFont="1" applyBorder="1" applyAlignment="1">
      <alignment horizontal="right"/>
    </xf>
    <xf numFmtId="0" fontId="1" fillId="0" borderId="0" xfId="0" applyFont="1" applyBorder="1" applyAlignment="1">
      <alignment horizontal="right"/>
    </xf>
    <xf numFmtId="0" fontId="1" fillId="0" borderId="0" xfId="0" applyFont="1" applyAlignment="1"/>
    <xf numFmtId="0" fontId="6" fillId="0" borderId="0" xfId="0" applyFont="1"/>
    <xf numFmtId="0" fontId="0" fillId="0" borderId="0" xfId="0" applyFont="1" applyAlignment="1">
      <alignment horizontal="left"/>
    </xf>
    <xf numFmtId="0" fontId="8" fillId="0" borderId="0" xfId="2" applyFont="1" applyFill="1" applyBorder="1" applyAlignment="1"/>
    <xf numFmtId="0" fontId="6" fillId="0" borderId="0" xfId="0" applyFont="1" applyAlignment="1">
      <alignment horizontal="left"/>
    </xf>
    <xf numFmtId="0" fontId="1" fillId="0" borderId="0" xfId="0" applyFont="1"/>
    <xf numFmtId="0" fontId="6" fillId="0" borderId="0" xfId="0" applyFont="1" applyAlignment="1">
      <alignment horizontal="right"/>
    </xf>
    <xf numFmtId="0" fontId="7" fillId="0" borderId="0" xfId="2" applyFont="1" applyFill="1" applyBorder="1" applyAlignment="1"/>
    <xf numFmtId="3" fontId="0" fillId="0" borderId="1" xfId="0" applyNumberFormat="1" applyFont="1" applyBorder="1" applyAlignment="1">
      <alignment horizontal="right"/>
    </xf>
    <xf numFmtId="2" fontId="0" fillId="0" borderId="1" xfId="0" applyNumberFormat="1" applyFont="1" applyBorder="1" applyAlignment="1">
      <alignment horizontal="right"/>
    </xf>
    <xf numFmtId="165" fontId="0" fillId="0" borderId="1" xfId="0" applyNumberFormat="1" applyFont="1" applyBorder="1" applyAlignment="1">
      <alignment horizontal="right"/>
    </xf>
    <xf numFmtId="165" fontId="1" fillId="0" borderId="1" xfId="0" applyNumberFormat="1" applyFont="1" applyBorder="1" applyAlignment="1">
      <alignment horizontal="right"/>
    </xf>
    <xf numFmtId="0" fontId="1" fillId="0" borderId="0" xfId="0" applyFont="1" applyAlignment="1">
      <alignment horizontal="center"/>
    </xf>
    <xf numFmtId="0" fontId="0" fillId="0" borderId="0" xfId="0"/>
    <xf numFmtId="0" fontId="1" fillId="0" borderId="0" xfId="0" applyFont="1"/>
    <xf numFmtId="164" fontId="0" fillId="0" borderId="1" xfId="0" applyNumberFormat="1" applyFont="1" applyBorder="1" applyAlignment="1">
      <alignment horizontal="right"/>
    </xf>
    <xf numFmtId="0" fontId="3" fillId="0" borderId="0" xfId="0" applyFont="1" applyBorder="1" applyAlignment="1">
      <alignment horizontal="right"/>
    </xf>
    <xf numFmtId="164" fontId="0" fillId="0" borderId="0" xfId="0" applyNumberFormat="1" applyFont="1" applyBorder="1" applyAlignment="1">
      <alignment horizontal="right"/>
    </xf>
    <xf numFmtId="0" fontId="3" fillId="0" borderId="0" xfId="0" applyFont="1"/>
    <xf numFmtId="0" fontId="10" fillId="0" borderId="0" xfId="0" applyFont="1"/>
    <xf numFmtId="0" fontId="11" fillId="0" borderId="0" xfId="0" applyFont="1"/>
    <xf numFmtId="3" fontId="0" fillId="0" borderId="0" xfId="0" applyNumberFormat="1" applyFont="1" applyBorder="1" applyAlignment="1">
      <alignment horizontal="right"/>
    </xf>
    <xf numFmtId="0" fontId="12" fillId="0" borderId="0" xfId="2" applyFont="1" applyFill="1" applyBorder="1" applyAlignment="1">
      <alignment horizontal="right"/>
    </xf>
    <xf numFmtId="0" fontId="13" fillId="0" borderId="0" xfId="2" applyFont="1" applyFill="1" applyBorder="1" applyAlignment="1">
      <alignment horizontal="right"/>
    </xf>
    <xf numFmtId="2" fontId="0" fillId="0" borderId="0" xfId="0" applyNumberFormat="1" applyFont="1" applyBorder="1" applyAlignment="1">
      <alignment horizontal="right"/>
    </xf>
    <xf numFmtId="165" fontId="1" fillId="0" borderId="0" xfId="0" applyNumberFormat="1" applyFont="1" applyBorder="1" applyAlignment="1">
      <alignment horizontal="right"/>
    </xf>
    <xf numFmtId="165" fontId="0" fillId="0" borderId="0" xfId="0" applyNumberFormat="1" applyFont="1" applyBorder="1" applyAlignment="1">
      <alignment horizontal="right"/>
    </xf>
    <xf numFmtId="0" fontId="14" fillId="0" borderId="0" xfId="0" applyFont="1"/>
    <xf numFmtId="0" fontId="15" fillId="0" borderId="0" xfId="0" applyFont="1"/>
    <xf numFmtId="0" fontId="0" fillId="0" borderId="0" xfId="0" applyFont="1" applyAlignment="1">
      <alignment horizontal="left" wrapText="1"/>
    </xf>
    <xf numFmtId="0" fontId="16" fillId="0" borderId="0" xfId="0" applyFont="1"/>
    <xf numFmtId="0" fontId="2" fillId="0" borderId="1" xfId="0" applyFont="1" applyBorder="1" applyAlignment="1">
      <alignment horizontal="center" wrapText="1"/>
    </xf>
    <xf numFmtId="0" fontId="2" fillId="0" borderId="1" xfId="0" applyFont="1" applyBorder="1" applyAlignment="1">
      <alignment horizontal="center"/>
    </xf>
    <xf numFmtId="164" fontId="0" fillId="0" borderId="1" xfId="1" applyNumberFormat="1" applyFont="1" applyBorder="1" applyAlignment="1">
      <alignment horizontal="center"/>
    </xf>
    <xf numFmtId="3" fontId="6" fillId="0" borderId="1" xfId="0" applyNumberFormat="1" applyFont="1" applyBorder="1" applyAlignment="1">
      <alignment horizontal="center"/>
    </xf>
    <xf numFmtId="3" fontId="0" fillId="0" borderId="1" xfId="0" applyNumberFormat="1" applyFont="1" applyBorder="1" applyAlignment="1">
      <alignment horizontal="center"/>
    </xf>
    <xf numFmtId="49" fontId="1" fillId="0" borderId="0" xfId="0" applyNumberFormat="1" applyFont="1" applyAlignment="1">
      <alignment horizontal="center"/>
    </xf>
    <xf numFmtId="0" fontId="0" fillId="0" borderId="0" xfId="0" applyFont="1" applyAlignment="1">
      <alignment horizontal="left" wrapText="1"/>
    </xf>
    <xf numFmtId="166" fontId="0" fillId="0" borderId="1" xfId="0" applyNumberFormat="1" applyFont="1" applyBorder="1" applyAlignment="1">
      <alignment horizontal="center"/>
    </xf>
    <xf numFmtId="164" fontId="0" fillId="0" borderId="1" xfId="0" applyNumberFormat="1" applyFont="1" applyBorder="1" applyAlignment="1">
      <alignment horizontal="center"/>
    </xf>
    <xf numFmtId="164" fontId="0" fillId="0" borderId="1" xfId="1" applyNumberFormat="1" applyFont="1" applyBorder="1" applyAlignment="1">
      <alignment horizontal="right"/>
    </xf>
    <xf numFmtId="0" fontId="17" fillId="0" borderId="0" xfId="0" applyFont="1"/>
    <xf numFmtId="0" fontId="18" fillId="0" borderId="0" xfId="0" applyFont="1" applyAlignment="1">
      <alignment horizontal="left"/>
    </xf>
    <xf numFmtId="0" fontId="6" fillId="0" borderId="1" xfId="0" applyFont="1" applyBorder="1" applyAlignment="1">
      <alignment horizontal="center"/>
    </xf>
    <xf numFmtId="0" fontId="6" fillId="0" borderId="0" xfId="0" applyFont="1" applyAlignment="1"/>
    <xf numFmtId="0" fontId="10" fillId="0" borderId="1" xfId="0" applyFont="1" applyBorder="1" applyAlignment="1">
      <alignment horizontal="center"/>
    </xf>
    <xf numFmtId="0" fontId="1" fillId="0" borderId="0" xfId="0" applyFont="1" applyFill="1" applyAlignment="1">
      <alignment horizontal="left" vertical="top" wrapText="1"/>
    </xf>
    <xf numFmtId="0" fontId="1" fillId="0" borderId="0" xfId="0" applyFont="1" applyFill="1" applyAlignment="1">
      <alignment horizontal="left" vertical="top"/>
    </xf>
    <xf numFmtId="2" fontId="1" fillId="0" borderId="1" xfId="0" applyNumberFormat="1" applyFont="1" applyBorder="1" applyAlignment="1">
      <alignment horizontal="right"/>
    </xf>
    <xf numFmtId="2" fontId="1" fillId="0" borderId="1" xfId="0" applyNumberFormat="1" applyFont="1" applyBorder="1"/>
    <xf numFmtId="1" fontId="6" fillId="4" borderId="5" xfId="0" applyNumberFormat="1" applyFont="1" applyFill="1" applyBorder="1" applyAlignment="1">
      <alignment horizontal="center"/>
    </xf>
    <xf numFmtId="1" fontId="6" fillId="4" borderId="2" xfId="0" applyNumberFormat="1" applyFont="1" applyFill="1" applyBorder="1" applyAlignment="1">
      <alignment horizontal="center"/>
    </xf>
    <xf numFmtId="164" fontId="0" fillId="0" borderId="1" xfId="0" applyNumberFormat="1" applyBorder="1" applyAlignment="1">
      <alignment horizontal="right"/>
    </xf>
    <xf numFmtId="0" fontId="22" fillId="5" borderId="13" xfId="0" applyFont="1" applyFill="1" applyBorder="1" applyAlignment="1">
      <alignment horizontal="center" wrapText="1"/>
    </xf>
    <xf numFmtId="0" fontId="23" fillId="0" borderId="11" xfId="0" applyFont="1" applyBorder="1" applyAlignment="1">
      <alignment wrapText="1"/>
    </xf>
    <xf numFmtId="0" fontId="23" fillId="0" borderId="13" xfId="0" applyFont="1" applyBorder="1" applyAlignment="1">
      <alignment horizontal="right" wrapText="1"/>
    </xf>
    <xf numFmtId="0" fontId="23" fillId="0" borderId="0" xfId="0" applyFont="1" applyBorder="1" applyAlignment="1">
      <alignment wrapText="1"/>
    </xf>
    <xf numFmtId="0" fontId="23" fillId="0" borderId="0" xfId="0" applyFont="1" applyBorder="1" applyAlignment="1">
      <alignment horizontal="right" wrapText="1"/>
    </xf>
    <xf numFmtId="0" fontId="20" fillId="0" borderId="0" xfId="0" applyFont="1"/>
    <xf numFmtId="0" fontId="25" fillId="0" borderId="0" xfId="0" applyFont="1"/>
    <xf numFmtId="0" fontId="25" fillId="0" borderId="0" xfId="0" applyFont="1" applyAlignment="1">
      <alignment horizontal="right"/>
    </xf>
    <xf numFmtId="0" fontId="26" fillId="0" borderId="0" xfId="0" applyFont="1" applyAlignment="1">
      <alignment wrapText="1"/>
    </xf>
    <xf numFmtId="0" fontId="26" fillId="0" borderId="0" xfId="0" applyFont="1"/>
    <xf numFmtId="0" fontId="29" fillId="0" borderId="0" xfId="0" applyFont="1"/>
    <xf numFmtId="0" fontId="26" fillId="0" borderId="0" xfId="0" applyFont="1" applyBorder="1"/>
    <xf numFmtId="0" fontId="26" fillId="0" borderId="2" xfId="0" applyFont="1" applyFill="1" applyBorder="1" applyAlignment="1"/>
    <xf numFmtId="0" fontId="30" fillId="0" borderId="1" xfId="0" applyFont="1" applyBorder="1" applyAlignment="1">
      <alignment horizontal="center"/>
    </xf>
    <xf numFmtId="0" fontId="30" fillId="3" borderId="1" xfId="0" applyFont="1" applyFill="1" applyBorder="1" applyAlignment="1">
      <alignment horizontal="center"/>
    </xf>
    <xf numFmtId="0" fontId="30" fillId="0" borderId="1" xfId="0" applyFont="1" applyFill="1" applyBorder="1" applyAlignment="1">
      <alignment horizontal="center"/>
    </xf>
    <xf numFmtId="0" fontId="29" fillId="0" borderId="1" xfId="0" applyFont="1" applyBorder="1" applyAlignment="1">
      <alignment horizontal="center"/>
    </xf>
    <xf numFmtId="3" fontId="25" fillId="0" borderId="1" xfId="0" applyNumberFormat="1" applyFont="1" applyBorder="1" applyAlignment="1">
      <alignment horizontal="center"/>
    </xf>
    <xf numFmtId="2" fontId="25" fillId="0" borderId="1" xfId="0" applyNumberFormat="1" applyFont="1" applyBorder="1" applyAlignment="1">
      <alignment horizontal="center"/>
    </xf>
    <xf numFmtId="3" fontId="25" fillId="3" borderId="1" xfId="0" applyNumberFormat="1" applyFont="1" applyFill="1" applyBorder="1" applyAlignment="1">
      <alignment horizontal="center"/>
    </xf>
    <xf numFmtId="2" fontId="25" fillId="3" borderId="1" xfId="0" applyNumberFormat="1" applyFont="1" applyFill="1" applyBorder="1" applyAlignment="1">
      <alignment horizontal="center"/>
    </xf>
    <xf numFmtId="2" fontId="25" fillId="0" borderId="1" xfId="0" applyNumberFormat="1" applyFont="1" applyFill="1" applyBorder="1" applyAlignment="1">
      <alignment horizontal="center"/>
    </xf>
    <xf numFmtId="3" fontId="26" fillId="3" borderId="4" xfId="0" applyNumberFormat="1" applyFont="1" applyFill="1" applyBorder="1" applyAlignment="1">
      <alignment horizontal="center"/>
    </xf>
    <xf numFmtId="2" fontId="26" fillId="3" borderId="4" xfId="0" applyNumberFormat="1" applyFont="1" applyFill="1" applyBorder="1" applyAlignment="1">
      <alignment horizontal="center"/>
    </xf>
    <xf numFmtId="2" fontId="25" fillId="0" borderId="4" xfId="0" applyNumberFormat="1" applyFont="1" applyFill="1" applyBorder="1" applyAlignment="1">
      <alignment horizontal="center"/>
    </xf>
    <xf numFmtId="0" fontId="31" fillId="0" borderId="0" xfId="2" applyFont="1" applyFill="1" applyBorder="1" applyAlignment="1">
      <alignment horizontal="right"/>
    </xf>
    <xf numFmtId="0" fontId="4" fillId="2" borderId="0" xfId="0" applyFont="1" applyFill="1" applyAlignment="1">
      <alignment horizontal="center" wrapText="1"/>
    </xf>
    <xf numFmtId="0" fontId="11" fillId="0" borderId="1" xfId="0" applyNumberFormat="1" applyFont="1" applyFill="1" applyBorder="1" applyAlignment="1">
      <alignment horizontal="left"/>
    </xf>
    <xf numFmtId="0" fontId="1" fillId="4" borderId="1" xfId="0" applyFont="1" applyFill="1" applyBorder="1" applyAlignment="1">
      <alignment horizontal="left"/>
    </xf>
    <xf numFmtId="0" fontId="19" fillId="4" borderId="1" xfId="0" applyFont="1" applyFill="1" applyBorder="1" applyAlignment="1">
      <alignment horizontal="left"/>
    </xf>
    <xf numFmtId="0" fontId="0" fillId="0" borderId="0" xfId="0" applyFont="1" applyAlignment="1">
      <alignment horizontal="left" wrapText="1"/>
    </xf>
    <xf numFmtId="0" fontId="3" fillId="0" borderId="3" xfId="0" applyFont="1" applyBorder="1" applyAlignment="1">
      <alignment horizontal="center"/>
    </xf>
    <xf numFmtId="0" fontId="22" fillId="5" borderId="10" xfId="0" applyFont="1" applyFill="1" applyBorder="1" applyAlignment="1">
      <alignment horizontal="center" wrapText="1"/>
    </xf>
    <xf numFmtId="0" fontId="22" fillId="5" borderId="11" xfId="0" applyFont="1" applyFill="1" applyBorder="1" applyAlignment="1">
      <alignment horizontal="center" wrapText="1"/>
    </xf>
    <xf numFmtId="0" fontId="22" fillId="5" borderId="14" xfId="0" applyFont="1" applyFill="1" applyBorder="1" applyAlignment="1">
      <alignment horizontal="center" wrapText="1"/>
    </xf>
    <xf numFmtId="0" fontId="22" fillId="5" borderId="12" xfId="0" applyFont="1" applyFill="1" applyBorder="1" applyAlignment="1">
      <alignment horizontal="center" wrapText="1"/>
    </xf>
    <xf numFmtId="1" fontId="6" fillId="4" borderId="5" xfId="0" applyNumberFormat="1" applyFont="1" applyFill="1" applyBorder="1" applyAlignment="1">
      <alignment horizontal="center"/>
    </xf>
    <xf numFmtId="1" fontId="6" fillId="4" borderId="2" xfId="0" applyNumberFormat="1" applyFont="1" applyFill="1" applyBorder="1" applyAlignment="1">
      <alignment horizontal="center"/>
    </xf>
    <xf numFmtId="0" fontId="10" fillId="4" borderId="1" xfId="0" applyFont="1" applyFill="1" applyBorder="1" applyAlignment="1">
      <alignment horizontal="center" wrapText="1"/>
    </xf>
    <xf numFmtId="0" fontId="10" fillId="4" borderId="1" xfId="0" applyFont="1" applyFill="1" applyBorder="1" applyAlignment="1">
      <alignment horizontal="center"/>
    </xf>
    <xf numFmtId="2" fontId="6" fillId="3" borderId="1" xfId="0" applyNumberFormat="1" applyFont="1" applyFill="1" applyBorder="1" applyAlignment="1">
      <alignment horizontal="center"/>
    </xf>
    <xf numFmtId="2" fontId="6" fillId="3" borderId="5" xfId="0" applyNumberFormat="1" applyFont="1" applyFill="1" applyBorder="1" applyAlignment="1">
      <alignment horizontal="center"/>
    </xf>
    <xf numFmtId="2" fontId="6" fillId="3" borderId="2" xfId="0" applyNumberFormat="1" applyFont="1" applyFill="1" applyBorder="1" applyAlignment="1">
      <alignment horizontal="center"/>
    </xf>
    <xf numFmtId="0" fontId="6" fillId="0" borderId="5" xfId="0" applyFont="1" applyBorder="1" applyAlignment="1">
      <alignment horizontal="left"/>
    </xf>
    <xf numFmtId="0" fontId="6" fillId="0" borderId="6" xfId="0" applyFont="1" applyBorder="1" applyAlignment="1">
      <alignment horizontal="left"/>
    </xf>
    <xf numFmtId="0" fontId="6" fillId="0" borderId="2" xfId="0" applyFont="1" applyBorder="1" applyAlignment="1">
      <alignment horizontal="left"/>
    </xf>
    <xf numFmtId="0" fontId="6" fillId="0" borderId="5" xfId="0" applyFont="1" applyBorder="1" applyAlignment="1">
      <alignment horizontal="center"/>
    </xf>
    <xf numFmtId="0" fontId="6" fillId="0" borderId="6" xfId="0" applyFont="1" applyBorder="1" applyAlignment="1">
      <alignment horizontal="center"/>
    </xf>
    <xf numFmtId="0" fontId="6" fillId="0" borderId="2" xfId="0" applyFont="1" applyBorder="1" applyAlignment="1">
      <alignment horizontal="center"/>
    </xf>
    <xf numFmtId="0" fontId="10" fillId="0" borderId="5" xfId="0" applyFont="1" applyBorder="1" applyAlignment="1">
      <alignment horizontal="left"/>
    </xf>
    <xf numFmtId="0" fontId="10" fillId="0" borderId="6" xfId="0" applyFont="1" applyBorder="1" applyAlignment="1">
      <alignment horizontal="left"/>
    </xf>
    <xf numFmtId="0" fontId="10" fillId="0" borderId="2" xfId="0" applyFont="1" applyBorder="1" applyAlignment="1">
      <alignment horizontal="left"/>
    </xf>
    <xf numFmtId="0" fontId="10" fillId="3" borderId="1" xfId="0" applyFont="1" applyFill="1" applyBorder="1" applyAlignment="1">
      <alignment horizontal="center" wrapText="1"/>
    </xf>
    <xf numFmtId="0" fontId="24" fillId="2" borderId="0" xfId="0" applyFont="1" applyFill="1" applyAlignment="1">
      <alignment horizontal="center" wrapText="1"/>
    </xf>
    <xf numFmtId="0" fontId="25" fillId="0" borderId="0" xfId="0" applyFont="1" applyAlignment="1">
      <alignment horizontal="left" wrapText="1"/>
    </xf>
    <xf numFmtId="0" fontId="27" fillId="0" borderId="0" xfId="0" applyFont="1" applyAlignment="1">
      <alignment horizontal="left"/>
    </xf>
    <xf numFmtId="0" fontId="26" fillId="0" borderId="1" xfId="0" applyFont="1" applyBorder="1" applyAlignment="1">
      <alignment horizontal="center"/>
    </xf>
    <xf numFmtId="0" fontId="26" fillId="3" borderId="1" xfId="0" applyFont="1" applyFill="1" applyBorder="1" applyAlignment="1">
      <alignment horizontal="center"/>
    </xf>
    <xf numFmtId="0" fontId="26" fillId="0" borderId="7" xfId="0" applyFont="1" applyBorder="1" applyAlignment="1">
      <alignment horizontal="center"/>
    </xf>
    <xf numFmtId="0" fontId="26" fillId="0" borderId="8" xfId="0" applyFont="1" applyBorder="1" applyAlignment="1">
      <alignment horizontal="center"/>
    </xf>
    <xf numFmtId="0" fontId="26" fillId="0" borderId="9" xfId="0" applyFont="1" applyBorder="1" applyAlignment="1">
      <alignment horizontal="center"/>
    </xf>
    <xf numFmtId="0" fontId="30" fillId="0" borderId="1" xfId="0" applyFont="1" applyBorder="1" applyAlignment="1">
      <alignment horizontal="left"/>
    </xf>
    <xf numFmtId="0" fontId="29" fillId="0" borderId="1" xfId="0" applyFont="1" applyBorder="1" applyAlignment="1">
      <alignment horizontal="left"/>
    </xf>
    <xf numFmtId="0" fontId="0" fillId="0" borderId="0" xfId="0" applyAlignment="1">
      <alignment horizontal="left" wrapText="1"/>
    </xf>
  </cellXfs>
  <cellStyles count="3">
    <cellStyle name="Hyperlink" xfId="2" builtinId="8"/>
    <cellStyle name="Normal" xfId="0" builtinId="0"/>
    <cellStyle name="Percent" xfId="1" builtinId="5"/>
  </cellStyles>
  <dxfs count="0"/>
  <tableStyles count="0" defaultTableStyle="TableStyleMedium9" defaultPivotStyle="PivotStyleLight16"/>
  <colors>
    <mruColors>
      <color rgb="FFFFD700"/>
      <color rgb="FF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14</xdr:col>
      <xdr:colOff>590550</xdr:colOff>
      <xdr:row>6</xdr:row>
      <xdr:rowOff>171451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9124950" cy="13144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19050</xdr:colOff>
          <xdr:row>9</xdr:row>
          <xdr:rowOff>57150</xdr:rowOff>
        </xdr:from>
        <xdr:to>
          <xdr:col>14</xdr:col>
          <xdr:colOff>466725</xdr:colOff>
          <xdr:row>41</xdr:row>
          <xdr:rowOff>85725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28575</xdr:colOff>
      <xdr:row>46</xdr:row>
      <xdr:rowOff>180974</xdr:rowOff>
    </xdr:from>
    <xdr:to>
      <xdr:col>11</xdr:col>
      <xdr:colOff>9525</xdr:colOff>
      <xdr:row>49</xdr:row>
      <xdr:rowOff>171450</xdr:rowOff>
    </xdr:to>
    <xdr:sp macro="" textlink="">
      <xdr:nvSpPr>
        <xdr:cNvPr id="3" name="TextBox 2"/>
        <xdr:cNvSpPr txBox="1"/>
      </xdr:nvSpPr>
      <xdr:spPr>
        <a:xfrm>
          <a:off x="28575" y="9934574"/>
          <a:ext cx="9401175" cy="561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latin typeface="+mn-lt"/>
              <a:ea typeface="+mn-ea"/>
              <a:cs typeface="+mn-cs"/>
            </a:rPr>
            <a:t>According to the Michigan Labor Market Information employment forecasts, occupations in the Arts, Design, Labor, Sports and Media category will grow 7.8% from 2008-2018. This is a higher projected growth than the 5.6% projected growth for all occupations in Michigan during that time.  </a:t>
          </a:r>
        </a:p>
        <a:p>
          <a:r>
            <a:rPr lang="en-US" sz="1100">
              <a:solidFill>
                <a:schemeClr val="dk1"/>
              </a:solidFill>
              <a:latin typeface="+mn-lt"/>
              <a:ea typeface="+mn-ea"/>
              <a:cs typeface="+mn-cs"/>
            </a:rPr>
            <a:t> </a:t>
          </a:r>
        </a:p>
        <a:p>
          <a:endParaRPr lang="en-US" sz="1100"/>
        </a:p>
      </xdr:txBody>
    </xdr:sp>
    <xdr:clientData/>
  </xdr:twoCellAnchor>
  <xdr:twoCellAnchor>
    <xdr:from>
      <xdr:col>0</xdr:col>
      <xdr:colOff>171450</xdr:colOff>
      <xdr:row>53</xdr:row>
      <xdr:rowOff>114299</xdr:rowOff>
    </xdr:from>
    <xdr:to>
      <xdr:col>11</xdr:col>
      <xdr:colOff>152400</xdr:colOff>
      <xdr:row>69</xdr:row>
      <xdr:rowOff>104774</xdr:rowOff>
    </xdr:to>
    <xdr:sp macro="" textlink="">
      <xdr:nvSpPr>
        <xdr:cNvPr id="4" name="TextBox 3"/>
        <xdr:cNvSpPr txBox="1"/>
      </xdr:nvSpPr>
      <xdr:spPr>
        <a:xfrm>
          <a:off x="171450" y="11201399"/>
          <a:ext cx="9401175" cy="3038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latin typeface="+mn-lt"/>
              <a:ea typeface="+mn-ea"/>
              <a:cs typeface="+mn-cs"/>
            </a:rPr>
            <a:t>Undergraduate sport studies/management programs:</a:t>
          </a:r>
        </a:p>
        <a:p>
          <a:r>
            <a:rPr lang="en-US" sz="1100">
              <a:solidFill>
                <a:schemeClr val="dk1"/>
              </a:solidFill>
              <a:latin typeface="+mn-lt"/>
              <a:ea typeface="+mn-ea"/>
              <a:cs typeface="+mn-cs"/>
            </a:rPr>
            <a:t>Aquinas College</a:t>
          </a:r>
        </a:p>
        <a:p>
          <a:r>
            <a:rPr lang="en-US" sz="1100">
              <a:solidFill>
                <a:schemeClr val="dk1"/>
              </a:solidFill>
              <a:latin typeface="+mn-lt"/>
              <a:ea typeface="+mn-ea"/>
              <a:cs typeface="+mn-cs"/>
            </a:rPr>
            <a:t>Davenport University</a:t>
          </a:r>
        </a:p>
        <a:p>
          <a:r>
            <a:rPr lang="en-US" sz="1100">
              <a:solidFill>
                <a:schemeClr val="dk1"/>
              </a:solidFill>
              <a:latin typeface="+mn-lt"/>
              <a:ea typeface="+mn-ea"/>
              <a:cs typeface="+mn-cs"/>
            </a:rPr>
            <a:t>Eastern Michigan University</a:t>
          </a:r>
        </a:p>
        <a:p>
          <a:r>
            <a:rPr lang="en-US" sz="1100">
              <a:solidFill>
                <a:schemeClr val="dk1"/>
              </a:solidFill>
              <a:latin typeface="+mn-lt"/>
              <a:ea typeface="+mn-ea"/>
              <a:cs typeface="+mn-cs"/>
            </a:rPr>
            <a:t>Madonna University</a:t>
          </a:r>
        </a:p>
        <a:p>
          <a:r>
            <a:rPr lang="en-US" sz="1100">
              <a:solidFill>
                <a:schemeClr val="dk1"/>
              </a:solidFill>
              <a:latin typeface="+mn-lt"/>
              <a:ea typeface="+mn-ea"/>
              <a:cs typeface="+mn-cs"/>
            </a:rPr>
            <a:t>Northwood University</a:t>
          </a:r>
        </a:p>
        <a:p>
          <a:r>
            <a:rPr lang="en-US" sz="1100">
              <a:solidFill>
                <a:schemeClr val="dk1"/>
              </a:solidFill>
              <a:latin typeface="+mn-lt"/>
              <a:ea typeface="+mn-ea"/>
              <a:cs typeface="+mn-cs"/>
            </a:rPr>
            <a:t>University of Michigan</a:t>
          </a:r>
        </a:p>
        <a:p>
          <a:r>
            <a:rPr lang="en-US" sz="1100">
              <a:solidFill>
                <a:schemeClr val="dk1"/>
              </a:solidFill>
              <a:latin typeface="+mn-lt"/>
              <a:ea typeface="+mn-ea"/>
              <a:cs typeface="+mn-cs"/>
            </a:rPr>
            <a:t> </a:t>
          </a:r>
        </a:p>
        <a:p>
          <a:r>
            <a:rPr lang="en-US" sz="1100">
              <a:solidFill>
                <a:schemeClr val="dk1"/>
              </a:solidFill>
              <a:latin typeface="+mn-lt"/>
              <a:ea typeface="+mn-ea"/>
              <a:cs typeface="+mn-cs"/>
            </a:rPr>
            <a:t>Graduate sport studies/management programs:</a:t>
          </a:r>
        </a:p>
        <a:p>
          <a:r>
            <a:rPr lang="en-US" sz="1100">
              <a:solidFill>
                <a:schemeClr val="dk1"/>
              </a:solidFill>
              <a:latin typeface="+mn-lt"/>
              <a:ea typeface="+mn-ea"/>
              <a:cs typeface="+mn-cs"/>
            </a:rPr>
            <a:t>Eastern Michigan University</a:t>
          </a:r>
        </a:p>
        <a:p>
          <a:r>
            <a:rPr lang="en-US" sz="1100">
              <a:solidFill>
                <a:schemeClr val="dk1"/>
              </a:solidFill>
              <a:latin typeface="+mn-lt"/>
              <a:ea typeface="+mn-ea"/>
              <a:cs typeface="+mn-cs"/>
            </a:rPr>
            <a:t>Michigan State University</a:t>
          </a:r>
        </a:p>
        <a:p>
          <a:r>
            <a:rPr lang="en-US" sz="1100">
              <a:solidFill>
                <a:schemeClr val="dk1"/>
              </a:solidFill>
              <a:latin typeface="+mn-lt"/>
              <a:ea typeface="+mn-ea"/>
              <a:cs typeface="+mn-cs"/>
            </a:rPr>
            <a:t>University of Michigan</a:t>
          </a:r>
        </a:p>
        <a:p>
          <a:r>
            <a:rPr lang="en-US" sz="1100">
              <a:solidFill>
                <a:schemeClr val="dk1"/>
              </a:solidFill>
              <a:latin typeface="+mn-lt"/>
              <a:ea typeface="+mn-ea"/>
              <a:cs typeface="+mn-cs"/>
            </a:rPr>
            <a:t>Western Michigan University</a:t>
          </a:r>
        </a:p>
        <a:p>
          <a:r>
            <a:rPr lang="en-US" sz="1100">
              <a:solidFill>
                <a:schemeClr val="dk1"/>
              </a:solidFill>
              <a:latin typeface="+mn-lt"/>
              <a:ea typeface="+mn-ea"/>
              <a:cs typeface="+mn-cs"/>
            </a:rPr>
            <a:t>Wayne State University</a:t>
          </a:r>
        </a:p>
        <a:p>
          <a:r>
            <a:rPr lang="en-US" sz="1100">
              <a:solidFill>
                <a:schemeClr val="dk1"/>
              </a:solidFill>
              <a:latin typeface="+mn-lt"/>
              <a:ea typeface="+mn-ea"/>
              <a:cs typeface="+mn-cs"/>
            </a:rPr>
            <a:t> </a:t>
          </a:r>
        </a:p>
        <a:p>
          <a:r>
            <a:rPr lang="en-US" sz="1100">
              <a:solidFill>
                <a:schemeClr val="dk1"/>
              </a:solidFill>
              <a:latin typeface="+mn-lt"/>
              <a:ea typeface="+mn-ea"/>
              <a:cs typeface="+mn-cs"/>
            </a:rPr>
            <a:t>Source: North American Society for Sport Management (nassm.org)</a:t>
          </a:r>
        </a:p>
        <a:p>
          <a:endParaRPr lang="en-US" sz="2000"/>
        </a:p>
      </xdr:txBody>
    </xdr:sp>
    <xdr:clientData/>
  </xdr:twoCellAnchor>
  <xdr:twoCellAnchor>
    <xdr:from>
      <xdr:col>0</xdr:col>
      <xdr:colOff>133350</xdr:colOff>
      <xdr:row>5</xdr:row>
      <xdr:rowOff>152400</xdr:rowOff>
    </xdr:from>
    <xdr:to>
      <xdr:col>15</xdr:col>
      <xdr:colOff>0</xdr:colOff>
      <xdr:row>16</xdr:row>
      <xdr:rowOff>152400</xdr:rowOff>
    </xdr:to>
    <xdr:sp macro="" textlink="">
      <xdr:nvSpPr>
        <xdr:cNvPr id="6" name="TextBox 5"/>
        <xdr:cNvSpPr txBox="1"/>
      </xdr:nvSpPr>
      <xdr:spPr>
        <a:xfrm>
          <a:off x="133350" y="1866900"/>
          <a:ext cx="9010650" cy="209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Over the past few decades, the growth of the U.S. sport industry has been dramatic by all accounts. This growth is seen in the amount of revenue generated by sport programs at virtually all levels, the increase in attendance, broadcast contracts, specialty media channels, viewership, facility construction, and merchandise sales. This growth is showing no signs of leveling off. </a:t>
          </a:r>
        </a:p>
        <a:p>
          <a:r>
            <a:rPr lang="en-US" sz="1100">
              <a:solidFill>
                <a:schemeClr val="dk1"/>
              </a:solidFill>
              <a:latin typeface="+mn-lt"/>
              <a:ea typeface="+mn-ea"/>
              <a:cs typeface="+mn-cs"/>
            </a:rPr>
            <a:t> </a:t>
          </a:r>
        </a:p>
        <a:p>
          <a:r>
            <a:rPr lang="en-US" sz="1100">
              <a:solidFill>
                <a:schemeClr val="dk1"/>
              </a:solidFill>
              <a:latin typeface="+mn-lt"/>
              <a:ea typeface="+mn-ea"/>
              <a:cs typeface="+mn-cs"/>
            </a:rPr>
            <a:t>The overall growth of the industry has led, not surprisingly, to increases in the number of sport management positions available in just about every conceivable occupational category. As the sport industry continues to take on an increased importance in U.S. consumers’ lives, it stands to reason that future demand for occupations in this field will be strong as well. According to the U.S. Bureau of Labor Statistics, there were 128,800 spectator sport occupations in 2008. The projected number for 2018 is 145,900 occupations, which would be a 13.3% growth over that ten-year period. This percentage is higher than the 10.1% projected growth of all occupations for the same ten-year period. </a:t>
          </a:r>
        </a:p>
        <a:p>
          <a:r>
            <a:rPr lang="en-US" sz="1100">
              <a:solidFill>
                <a:schemeClr val="dk1"/>
              </a:solidFill>
              <a:latin typeface="+mn-lt"/>
              <a:ea typeface="+mn-ea"/>
              <a:cs typeface="+mn-cs"/>
            </a:rPr>
            <a:t> </a:t>
          </a:r>
        </a:p>
        <a:p>
          <a:r>
            <a:rPr lang="en-US" sz="1100">
              <a:solidFill>
                <a:schemeClr val="dk1"/>
              </a:solidFill>
              <a:latin typeface="+mn-lt"/>
              <a:ea typeface="+mn-ea"/>
              <a:cs typeface="+mn-cs"/>
            </a:rPr>
            <a:t>Below are 24 occupations selected employed in the </a:t>
          </a:r>
          <a:r>
            <a:rPr lang="en-US" sz="1100" b="1">
              <a:solidFill>
                <a:schemeClr val="dk1"/>
              </a:solidFill>
              <a:latin typeface="+mn-lt"/>
              <a:ea typeface="+mn-ea"/>
              <a:cs typeface="+mn-cs"/>
            </a:rPr>
            <a:t>Spectator sports</a:t>
          </a:r>
          <a:r>
            <a:rPr lang="en-US" sz="1100">
              <a:solidFill>
                <a:schemeClr val="dk1"/>
              </a:solidFill>
              <a:latin typeface="+mn-lt"/>
              <a:ea typeface="+mn-ea"/>
              <a:cs typeface="+mn-cs"/>
            </a:rPr>
            <a:t> industry sorted by </a:t>
          </a:r>
          <a:r>
            <a:rPr lang="en-US" sz="1100" b="1">
              <a:solidFill>
                <a:schemeClr val="dk1"/>
              </a:solidFill>
              <a:latin typeface="+mn-lt"/>
              <a:ea typeface="+mn-ea"/>
              <a:cs typeface="+mn-cs"/>
            </a:rPr>
            <a:t>2018 projected employment.  </a:t>
          </a:r>
          <a:r>
            <a:rPr lang="en-US" sz="1100">
              <a:solidFill>
                <a:schemeClr val="dk1"/>
              </a:solidFill>
              <a:latin typeface="+mn-lt"/>
              <a:ea typeface="+mn-ea"/>
              <a:cs typeface="+mn-cs"/>
            </a:rPr>
            <a:t>Almost all occupations are projected for double digit growth.   Source: U.S. Bureau of Labor Statistics</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29</xdr:row>
      <xdr:rowOff>28574</xdr:rowOff>
    </xdr:from>
    <xdr:to>
      <xdr:col>13</xdr:col>
      <xdr:colOff>571500</xdr:colOff>
      <xdr:row>36</xdr:row>
      <xdr:rowOff>171450</xdr:rowOff>
    </xdr:to>
    <xdr:sp macro="" textlink="">
      <xdr:nvSpPr>
        <xdr:cNvPr id="2" name="TextBox 1"/>
        <xdr:cNvSpPr txBox="1"/>
      </xdr:nvSpPr>
      <xdr:spPr>
        <a:xfrm>
          <a:off x="609600" y="5743574"/>
          <a:ext cx="7886700" cy="1476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As the S.O.S.</a:t>
          </a:r>
          <a:r>
            <a:rPr lang="en-US" sz="1100" baseline="0"/>
            <a:t> summaries indicate, the faculty of the Sport Studies Major are highly regareded by their students. The faculty are knowledgable, dedicated and have a true concern for their students.  As stated by Dr. Daniel Mahoney, </a:t>
          </a:r>
          <a:r>
            <a:rPr lang="en-US" sz="1100" baseline="0">
              <a:solidFill>
                <a:schemeClr val="dk1"/>
              </a:solidFill>
              <a:latin typeface="+mn-lt"/>
              <a:ea typeface="+mn-ea"/>
              <a:cs typeface="+mn-cs"/>
            </a:rPr>
            <a:t>the external reveiwer </a:t>
          </a:r>
          <a:r>
            <a:rPr lang="en-US" sz="1100" baseline="0"/>
            <a:t> for the last Sport Management Division program review, " The students generally spoke very highly of the faculty and felt fortunate to study under their guidance. This was consistent with the high teaching evaluations for faculty in the program.  I would concur with the students that they have a good group of faculty with which to work and learn. The faculty were described as 'passionate'  and are committed to student learning and success."</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20</xdr:row>
      <xdr:rowOff>180975</xdr:rowOff>
    </xdr:from>
    <xdr:to>
      <xdr:col>14</xdr:col>
      <xdr:colOff>9525</xdr:colOff>
      <xdr:row>47</xdr:row>
      <xdr:rowOff>38100</xdr:rowOff>
    </xdr:to>
    <xdr:sp macro="" textlink="">
      <xdr:nvSpPr>
        <xdr:cNvPr id="2" name="TextBox 1"/>
        <xdr:cNvSpPr txBox="1"/>
      </xdr:nvSpPr>
      <xdr:spPr>
        <a:xfrm>
          <a:off x="609600" y="4371975"/>
          <a:ext cx="7934325" cy="500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The faculty</a:t>
          </a:r>
          <a:r>
            <a:rPr lang="en-US" sz="1100" baseline="0"/>
            <a:t> of the Sport Studies Major have maintained scholarly activity at a very high level considering their heavy teaching loads. </a:t>
          </a:r>
          <a:r>
            <a:rPr lang="en-US" sz="1100" baseline="0">
              <a:solidFill>
                <a:schemeClr val="dk1"/>
              </a:solidFill>
              <a:latin typeface="+mn-lt"/>
              <a:ea typeface="+mn-ea"/>
              <a:cs typeface="+mn-cs"/>
            </a:rPr>
            <a:t>As stated by Dr. Daniel Mahoney, the external reveiwer for the last Sport Management Division program review,  "</a:t>
          </a:r>
          <a:r>
            <a:rPr lang="en-US" sz="1100">
              <a:solidFill>
                <a:schemeClr val="dk1"/>
              </a:solidFill>
              <a:latin typeface="+mn-lt"/>
              <a:ea typeface="+mn-ea"/>
              <a:cs typeface="+mn-cs"/>
            </a:rPr>
            <a:t>Given the high teaching load and frequent overloads taught by the faculty in recent years, they should be commended for the fact that they have been regularly publishing in journals appropriate for their research and the expectations of the university at that time." He further</a:t>
          </a:r>
          <a:r>
            <a:rPr lang="en-US" sz="1100" baseline="0">
              <a:solidFill>
                <a:schemeClr val="dk1"/>
              </a:solidFill>
              <a:latin typeface="+mn-lt"/>
              <a:ea typeface="+mn-ea"/>
              <a:cs typeface="+mn-cs"/>
            </a:rPr>
            <a:t> stated, "</a:t>
          </a:r>
          <a:r>
            <a:rPr lang="en-US" sz="1100">
              <a:solidFill>
                <a:schemeClr val="dk1"/>
              </a:solidFill>
              <a:latin typeface="+mn-lt"/>
              <a:ea typeface="+mn-ea"/>
              <a:cs typeface="+mn-cs"/>
            </a:rPr>
            <a:t>In addition, other aspects of the faculty workload, including supervision of research projects and theses, may also need to be examined. An accreditation review board will likely be concerned with reasonableness of faculty workload given the increasing research focus of the university."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34925</xdr:colOff>
      <xdr:row>5</xdr:row>
      <xdr:rowOff>69850</xdr:rowOff>
    </xdr:from>
    <xdr:to>
      <xdr:col>14</xdr:col>
      <xdr:colOff>25400</xdr:colOff>
      <xdr:row>21</xdr:row>
      <xdr:rowOff>38100</xdr:rowOff>
    </xdr:to>
    <xdr:sp macro="" textlink="">
      <xdr:nvSpPr>
        <xdr:cNvPr id="2" name="TextBox 1"/>
        <xdr:cNvSpPr txBox="1"/>
      </xdr:nvSpPr>
      <xdr:spPr>
        <a:xfrm>
          <a:off x="34925" y="1593850"/>
          <a:ext cx="8969375" cy="301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While there are several nationally recognized programs within the general geographical area (Ohio University, Ohio State University, University of Louisville), the Sport Management program at CMU is very competitive with all of those programs.  The program is widely recognized within the state of Michigan as being one of the best, if not the best, Sport Management program in the state.  Without any type of marketing plan in place, the undergraduate program is overcapacity student-wise and continues to attract quality students each year.  The Sport Management program is the largest program in the PES Department and the largest Sport Management program in the state of Michigan. Central’s Sport Management students are widely sought as interns and employees. They intern and are hired by major sport entities locally, regionally, and nationally.</a:t>
          </a:r>
        </a:p>
        <a:p>
          <a:r>
            <a:rPr lang="en-US" sz="1100">
              <a:solidFill>
                <a:schemeClr val="dk1"/>
              </a:solidFill>
              <a:latin typeface="+mn-lt"/>
              <a:ea typeface="+mn-ea"/>
              <a:cs typeface="+mn-cs"/>
            </a:rPr>
            <a:t> </a:t>
          </a:r>
        </a:p>
        <a:p>
          <a:r>
            <a:rPr lang="en-US" sz="1100">
              <a:solidFill>
                <a:schemeClr val="dk1"/>
              </a:solidFill>
              <a:latin typeface="+mn-lt"/>
              <a:ea typeface="+mn-ea"/>
              <a:cs typeface="+mn-cs"/>
            </a:rPr>
            <a:t>It is the goal of the Sport Management faculty and administration to become nationally and globally recognized as one of the strongest programs in the country and around the world, known for the quality of its graduates and the positions that CMU Sport Management graduates hold in the sport industry.</a:t>
          </a:r>
        </a:p>
        <a:p>
          <a:endParaRPr lang="en-US" sz="1100"/>
        </a:p>
        <a:p>
          <a:r>
            <a:rPr lang="en-US" sz="1100">
              <a:solidFill>
                <a:schemeClr val="dk1"/>
              </a:solidFill>
              <a:latin typeface="+mn-lt"/>
              <a:ea typeface="+mn-ea"/>
              <a:cs typeface="+mn-cs"/>
            </a:rPr>
            <a:t>Faculty members in this program combine years of experience and a strong and diverse educational background to provide excellent instruction and industry connections to give our students one of the best resources for the study and achievement in Sport Management in the state.  </a:t>
          </a:r>
        </a:p>
        <a:p>
          <a:r>
            <a:rPr lang="en-US" sz="1100">
              <a:solidFill>
                <a:schemeClr val="dk1"/>
              </a:solidFill>
              <a:latin typeface="+mn-lt"/>
              <a:ea typeface="+mn-ea"/>
              <a:cs typeface="+mn-cs"/>
            </a:rPr>
            <a:t> </a:t>
          </a:r>
        </a:p>
        <a:p>
          <a:r>
            <a:rPr lang="en-US" sz="1100">
              <a:solidFill>
                <a:schemeClr val="dk1"/>
              </a:solidFill>
              <a:latin typeface="+mn-lt"/>
              <a:ea typeface="+mn-ea"/>
              <a:cs typeface="+mn-cs"/>
            </a:rPr>
            <a:t>Faculty are aware of both the theoretical and applied nature of sport management and are informed of both historic and current views regarding its development over time in response to the changing demand in the sport industry.  Faculty are involved in research, theory development and/or creative endeavors relevant to advancements and deeper understanding within the profession.  Faculty members are active in promoting their research and creative endeavors through international and national venues as well as research publications. </a:t>
          </a: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13</xdr:row>
      <xdr:rowOff>76200</xdr:rowOff>
    </xdr:from>
    <xdr:to>
      <xdr:col>14</xdr:col>
      <xdr:colOff>28575</xdr:colOff>
      <xdr:row>55</xdr:row>
      <xdr:rowOff>123825</xdr:rowOff>
    </xdr:to>
    <xdr:sp macro="" textlink="">
      <xdr:nvSpPr>
        <xdr:cNvPr id="2" name="TextBox 1"/>
        <xdr:cNvSpPr txBox="1"/>
      </xdr:nvSpPr>
      <xdr:spPr>
        <a:xfrm>
          <a:off x="28575" y="2730500"/>
          <a:ext cx="8978900" cy="804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CMU Sport Studies and Sport Management graduates are employed at various levels in the industry (professional, college, minor leagues, high school, community recreation, independent facilities) and in various occupations within those levels. Below are some of the occupations and the names of companies in which a CMU graduate(s) is employed. </a:t>
          </a:r>
        </a:p>
        <a:p>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b="1">
              <a:solidFill>
                <a:schemeClr val="dk1"/>
              </a:solidFill>
              <a:latin typeface="+mn-lt"/>
              <a:ea typeface="+mn-ea"/>
              <a:cs typeface="+mn-cs"/>
            </a:rPr>
            <a:t>Governing Bodies</a:t>
          </a:r>
          <a:endParaRPr lang="en-US" sz="1100">
            <a:solidFill>
              <a:schemeClr val="dk1"/>
            </a:solidFill>
            <a:latin typeface="+mn-lt"/>
            <a:ea typeface="+mn-ea"/>
            <a:cs typeface="+mn-cs"/>
          </a:endParaRPr>
        </a:p>
        <a:p>
          <a:r>
            <a:rPr lang="en-US" sz="1100">
              <a:solidFill>
                <a:schemeClr val="dk1"/>
              </a:solidFill>
              <a:latin typeface="+mn-lt"/>
              <a:ea typeface="+mn-ea"/>
              <a:cs typeface="+mn-cs"/>
            </a:rPr>
            <a:t>National Collegiate Athletic Association</a:t>
          </a:r>
        </a:p>
        <a:p>
          <a:r>
            <a:rPr lang="en-US" sz="1100">
              <a:solidFill>
                <a:schemeClr val="dk1"/>
              </a:solidFill>
              <a:latin typeface="+mn-lt"/>
              <a:ea typeface="+mn-ea"/>
              <a:cs typeface="+mn-cs"/>
            </a:rPr>
            <a:t>United States Olympic Committee</a:t>
          </a:r>
        </a:p>
        <a:p>
          <a:r>
            <a:rPr lang="en-US" sz="1100">
              <a:solidFill>
                <a:schemeClr val="dk1"/>
              </a:solidFill>
              <a:latin typeface="+mn-lt"/>
              <a:ea typeface="+mn-ea"/>
              <a:cs typeface="+mn-cs"/>
            </a:rPr>
            <a:t>National Center for Drug Free Sport</a:t>
          </a:r>
        </a:p>
        <a:p>
          <a:r>
            <a:rPr lang="en-US" sz="1100">
              <a:solidFill>
                <a:schemeClr val="dk1"/>
              </a:solidFill>
              <a:latin typeface="+mn-lt"/>
              <a:ea typeface="+mn-ea"/>
              <a:cs typeface="+mn-cs"/>
            </a:rPr>
            <a:t> </a:t>
          </a:r>
        </a:p>
        <a:p>
          <a:r>
            <a:rPr lang="en-US" sz="1100" b="1">
              <a:solidFill>
                <a:schemeClr val="dk1"/>
              </a:solidFill>
              <a:latin typeface="+mn-lt"/>
              <a:ea typeface="+mn-ea"/>
              <a:cs typeface="+mn-cs"/>
            </a:rPr>
            <a:t>Sales</a:t>
          </a:r>
          <a:endParaRPr lang="en-US" sz="1100">
            <a:solidFill>
              <a:schemeClr val="dk1"/>
            </a:solidFill>
            <a:latin typeface="+mn-lt"/>
            <a:ea typeface="+mn-ea"/>
            <a:cs typeface="+mn-cs"/>
          </a:endParaRPr>
        </a:p>
        <a:p>
          <a:r>
            <a:rPr lang="en-US" sz="1100">
              <a:solidFill>
                <a:schemeClr val="dk1"/>
              </a:solidFill>
              <a:latin typeface="+mn-lt"/>
              <a:ea typeface="+mn-ea"/>
              <a:cs typeface="+mn-cs"/>
            </a:rPr>
            <a:t>Detroit Tigers</a:t>
          </a:r>
        </a:p>
        <a:p>
          <a:r>
            <a:rPr lang="en-US" sz="1100">
              <a:solidFill>
                <a:schemeClr val="dk1"/>
              </a:solidFill>
              <a:latin typeface="+mn-lt"/>
              <a:ea typeface="+mn-ea"/>
              <a:cs typeface="+mn-cs"/>
            </a:rPr>
            <a:t>Kansas City Chiefs</a:t>
          </a:r>
        </a:p>
        <a:p>
          <a:r>
            <a:rPr lang="en-US" sz="1100">
              <a:solidFill>
                <a:schemeClr val="dk1"/>
              </a:solidFill>
              <a:latin typeface="+mn-lt"/>
              <a:ea typeface="+mn-ea"/>
              <a:cs typeface="+mn-cs"/>
            </a:rPr>
            <a:t>Great Lakes Loons</a:t>
          </a:r>
        </a:p>
        <a:p>
          <a:r>
            <a:rPr lang="en-US" sz="1100">
              <a:solidFill>
                <a:schemeClr val="dk1"/>
              </a:solidFill>
              <a:latin typeface="+mn-lt"/>
              <a:ea typeface="+mn-ea"/>
              <a:cs typeface="+mn-cs"/>
            </a:rPr>
            <a:t> </a:t>
          </a:r>
        </a:p>
        <a:p>
          <a:r>
            <a:rPr lang="en-US" sz="1100" b="1">
              <a:solidFill>
                <a:schemeClr val="dk1"/>
              </a:solidFill>
              <a:latin typeface="+mn-lt"/>
              <a:ea typeface="+mn-ea"/>
              <a:cs typeface="+mn-cs"/>
            </a:rPr>
            <a:t>Marketing</a:t>
          </a:r>
          <a:endParaRPr lang="en-US" sz="1100">
            <a:solidFill>
              <a:schemeClr val="dk1"/>
            </a:solidFill>
            <a:latin typeface="+mn-lt"/>
            <a:ea typeface="+mn-ea"/>
            <a:cs typeface="+mn-cs"/>
          </a:endParaRPr>
        </a:p>
        <a:p>
          <a:r>
            <a:rPr lang="en-US" sz="1100">
              <a:solidFill>
                <a:schemeClr val="dk1"/>
              </a:solidFill>
              <a:latin typeface="+mn-lt"/>
              <a:ea typeface="+mn-ea"/>
              <a:cs typeface="+mn-cs"/>
            </a:rPr>
            <a:t>University of Georgia</a:t>
          </a:r>
        </a:p>
        <a:p>
          <a:r>
            <a:rPr lang="en-US" sz="1100">
              <a:solidFill>
                <a:schemeClr val="dk1"/>
              </a:solidFill>
              <a:latin typeface="+mn-lt"/>
              <a:ea typeface="+mn-ea"/>
              <a:cs typeface="+mn-cs"/>
            </a:rPr>
            <a:t>University of Arizona</a:t>
          </a:r>
        </a:p>
        <a:p>
          <a:r>
            <a:rPr lang="en-US" sz="1100">
              <a:solidFill>
                <a:schemeClr val="dk1"/>
              </a:solidFill>
              <a:latin typeface="+mn-lt"/>
              <a:ea typeface="+mn-ea"/>
              <a:cs typeface="+mn-cs"/>
            </a:rPr>
            <a:t>Detroit Red Wings</a:t>
          </a:r>
        </a:p>
        <a:p>
          <a:r>
            <a:rPr lang="en-US" sz="1100">
              <a:solidFill>
                <a:schemeClr val="dk1"/>
              </a:solidFill>
              <a:latin typeface="+mn-lt"/>
              <a:ea typeface="+mn-ea"/>
              <a:cs typeface="+mn-cs"/>
            </a:rPr>
            <a:t>Central Michigan University</a:t>
          </a:r>
        </a:p>
        <a:p>
          <a:r>
            <a:rPr lang="en-US" sz="1100">
              <a:solidFill>
                <a:schemeClr val="dk1"/>
              </a:solidFill>
              <a:latin typeface="+mn-lt"/>
              <a:ea typeface="+mn-ea"/>
              <a:cs typeface="+mn-cs"/>
            </a:rPr>
            <a:t>Minnesota Timberwolves</a:t>
          </a:r>
        </a:p>
        <a:p>
          <a:r>
            <a:rPr lang="en-US" sz="1100">
              <a:solidFill>
                <a:schemeClr val="dk1"/>
              </a:solidFill>
              <a:latin typeface="+mn-lt"/>
              <a:ea typeface="+mn-ea"/>
              <a:cs typeface="+mn-cs"/>
            </a:rPr>
            <a:t> </a:t>
          </a:r>
        </a:p>
        <a:p>
          <a:r>
            <a:rPr lang="en-US" sz="1100" b="1">
              <a:solidFill>
                <a:schemeClr val="dk1"/>
              </a:solidFill>
              <a:latin typeface="+mn-lt"/>
              <a:ea typeface="+mn-ea"/>
              <a:cs typeface="+mn-cs"/>
            </a:rPr>
            <a:t>Community Relations</a:t>
          </a:r>
          <a:endParaRPr lang="en-US" sz="1100">
            <a:solidFill>
              <a:schemeClr val="dk1"/>
            </a:solidFill>
            <a:latin typeface="+mn-lt"/>
            <a:ea typeface="+mn-ea"/>
            <a:cs typeface="+mn-cs"/>
          </a:endParaRPr>
        </a:p>
        <a:p>
          <a:r>
            <a:rPr lang="en-US" sz="1100">
              <a:solidFill>
                <a:schemeClr val="dk1"/>
              </a:solidFill>
              <a:latin typeface="+mn-lt"/>
              <a:ea typeface="+mn-ea"/>
              <a:cs typeface="+mn-cs"/>
            </a:rPr>
            <a:t>Detroit Pistons</a:t>
          </a:r>
        </a:p>
        <a:p>
          <a:r>
            <a:rPr lang="en-US" sz="1100">
              <a:solidFill>
                <a:schemeClr val="dk1"/>
              </a:solidFill>
              <a:latin typeface="+mn-lt"/>
              <a:ea typeface="+mn-ea"/>
              <a:cs typeface="+mn-cs"/>
            </a:rPr>
            <a:t>Detroit Lions</a:t>
          </a:r>
        </a:p>
        <a:p>
          <a:r>
            <a:rPr lang="en-US" sz="1100">
              <a:solidFill>
                <a:schemeClr val="dk1"/>
              </a:solidFill>
              <a:latin typeface="+mn-lt"/>
              <a:ea typeface="+mn-ea"/>
              <a:cs typeface="+mn-cs"/>
            </a:rPr>
            <a:t>Philadelphia Eagles</a:t>
          </a:r>
        </a:p>
        <a:p>
          <a:r>
            <a:rPr lang="en-US" sz="1100">
              <a:solidFill>
                <a:schemeClr val="dk1"/>
              </a:solidFill>
              <a:latin typeface="+mn-lt"/>
              <a:ea typeface="+mn-ea"/>
              <a:cs typeface="+mn-cs"/>
            </a:rPr>
            <a:t>Minnesota Wild</a:t>
          </a:r>
        </a:p>
        <a:p>
          <a:r>
            <a:rPr lang="en-US" sz="1100">
              <a:solidFill>
                <a:schemeClr val="dk1"/>
              </a:solidFill>
              <a:latin typeface="+mn-lt"/>
              <a:ea typeface="+mn-ea"/>
              <a:cs typeface="+mn-cs"/>
            </a:rPr>
            <a:t>Davenport University</a:t>
          </a:r>
        </a:p>
        <a:p>
          <a:r>
            <a:rPr lang="en-US" sz="1100">
              <a:solidFill>
                <a:schemeClr val="dk1"/>
              </a:solidFill>
              <a:latin typeface="+mn-lt"/>
              <a:ea typeface="+mn-ea"/>
              <a:cs typeface="+mn-cs"/>
            </a:rPr>
            <a:t> </a:t>
          </a:r>
        </a:p>
        <a:p>
          <a:r>
            <a:rPr lang="en-US" sz="1100" b="1">
              <a:solidFill>
                <a:schemeClr val="dk1"/>
              </a:solidFill>
              <a:latin typeface="+mn-lt"/>
              <a:ea typeface="+mn-ea"/>
              <a:cs typeface="+mn-cs"/>
            </a:rPr>
            <a:t>Compliance</a:t>
          </a:r>
          <a:endParaRPr lang="en-US" sz="1100">
            <a:solidFill>
              <a:schemeClr val="dk1"/>
            </a:solidFill>
            <a:latin typeface="+mn-lt"/>
            <a:ea typeface="+mn-ea"/>
            <a:cs typeface="+mn-cs"/>
          </a:endParaRPr>
        </a:p>
        <a:p>
          <a:r>
            <a:rPr lang="en-US" sz="1100">
              <a:solidFill>
                <a:schemeClr val="dk1"/>
              </a:solidFill>
              <a:latin typeface="+mn-lt"/>
              <a:ea typeface="+mn-ea"/>
              <a:cs typeface="+mn-cs"/>
            </a:rPr>
            <a:t>University of Michigan</a:t>
          </a:r>
        </a:p>
        <a:p>
          <a:r>
            <a:rPr lang="en-US" sz="1100">
              <a:solidFill>
                <a:schemeClr val="dk1"/>
              </a:solidFill>
              <a:latin typeface="+mn-lt"/>
              <a:ea typeface="+mn-ea"/>
              <a:cs typeface="+mn-cs"/>
            </a:rPr>
            <a:t>Central Michigan University</a:t>
          </a: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a:solidFill>
                <a:schemeClr val="dk1"/>
              </a:solidFill>
              <a:latin typeface="+mn-lt"/>
              <a:ea typeface="+mn-ea"/>
              <a:cs typeface="+mn-cs"/>
            </a:rPr>
            <a:t>Facility Operations</a:t>
          </a:r>
          <a:endParaRPr lang="en-US" sz="1100">
            <a:solidFill>
              <a:schemeClr val="dk1"/>
            </a:solidFill>
            <a:latin typeface="+mn-lt"/>
            <a:ea typeface="+mn-ea"/>
            <a:cs typeface="+mn-cs"/>
          </a:endParaRPr>
        </a:p>
        <a:p>
          <a:r>
            <a:rPr lang="en-US" sz="1100">
              <a:solidFill>
                <a:schemeClr val="dk1"/>
              </a:solidFill>
              <a:latin typeface="+mn-lt"/>
              <a:ea typeface="+mn-ea"/>
              <a:cs typeface="+mn-cs"/>
            </a:rPr>
            <a:t>Saginaw Valley State University</a:t>
          </a:r>
        </a:p>
        <a:p>
          <a:r>
            <a:rPr lang="en-US" sz="1100">
              <a:solidFill>
                <a:schemeClr val="dk1"/>
              </a:solidFill>
              <a:latin typeface="+mn-lt"/>
              <a:ea typeface="+mn-ea"/>
              <a:cs typeface="+mn-cs"/>
            </a:rPr>
            <a:t>Carlson Center, Alaska Nanooks</a:t>
          </a:r>
        </a:p>
        <a:p>
          <a:r>
            <a:rPr lang="en-US" sz="1100">
              <a:solidFill>
                <a:schemeClr val="dk1"/>
              </a:solidFill>
              <a:latin typeface="+mn-lt"/>
              <a:ea typeface="+mn-ea"/>
              <a:cs typeface="+mn-cs"/>
            </a:rPr>
            <a:t>Minor league baseball teams</a:t>
          </a:r>
        </a:p>
        <a:p>
          <a:r>
            <a:rPr lang="en-US" sz="1100">
              <a:solidFill>
                <a:schemeClr val="dk1"/>
              </a:solidFill>
              <a:latin typeface="+mn-lt"/>
              <a:ea typeface="+mn-ea"/>
              <a:cs typeface="+mn-cs"/>
            </a:rPr>
            <a:t> </a:t>
          </a:r>
        </a:p>
        <a:p>
          <a:r>
            <a:rPr lang="en-US" sz="1100" b="1">
              <a:solidFill>
                <a:schemeClr val="dk1"/>
              </a:solidFill>
              <a:latin typeface="+mn-lt"/>
              <a:ea typeface="+mn-ea"/>
              <a:cs typeface="+mn-cs"/>
            </a:rPr>
            <a:t>Security</a:t>
          </a:r>
          <a:endParaRPr lang="en-US" sz="1100">
            <a:solidFill>
              <a:schemeClr val="dk1"/>
            </a:solidFill>
            <a:latin typeface="+mn-lt"/>
            <a:ea typeface="+mn-ea"/>
            <a:cs typeface="+mn-cs"/>
          </a:endParaRPr>
        </a:p>
        <a:p>
          <a:r>
            <a:rPr lang="en-US" sz="1100">
              <a:solidFill>
                <a:schemeClr val="dk1"/>
              </a:solidFill>
              <a:latin typeface="+mn-lt"/>
              <a:ea typeface="+mn-ea"/>
              <a:cs typeface="+mn-cs"/>
            </a:rPr>
            <a:t>SAFE Management/Super Bowl</a:t>
          </a:r>
        </a:p>
        <a:p>
          <a:r>
            <a:rPr lang="en-US" sz="1100">
              <a:solidFill>
                <a:schemeClr val="dk1"/>
              </a:solidFill>
              <a:latin typeface="+mn-lt"/>
              <a:ea typeface="+mn-ea"/>
              <a:cs typeface="+mn-cs"/>
            </a:rPr>
            <a:t> </a:t>
          </a:r>
        </a:p>
        <a:p>
          <a:r>
            <a:rPr lang="en-US" sz="1100" b="1">
              <a:solidFill>
                <a:schemeClr val="dk1"/>
              </a:solidFill>
              <a:latin typeface="+mn-lt"/>
              <a:ea typeface="+mn-ea"/>
              <a:cs typeface="+mn-cs"/>
            </a:rPr>
            <a:t>University Recreation</a:t>
          </a:r>
          <a:endParaRPr lang="en-US" sz="1100">
            <a:solidFill>
              <a:schemeClr val="dk1"/>
            </a:solidFill>
            <a:latin typeface="+mn-lt"/>
            <a:ea typeface="+mn-ea"/>
            <a:cs typeface="+mn-cs"/>
          </a:endParaRPr>
        </a:p>
        <a:p>
          <a:r>
            <a:rPr lang="en-US" sz="1100">
              <a:solidFill>
                <a:schemeClr val="dk1"/>
              </a:solidFill>
              <a:latin typeface="+mn-lt"/>
              <a:ea typeface="+mn-ea"/>
              <a:cs typeface="+mn-cs"/>
            </a:rPr>
            <a:t>Texas A&amp;M University</a:t>
          </a:r>
        </a:p>
        <a:p>
          <a:r>
            <a:rPr lang="en-US" sz="1100">
              <a:solidFill>
                <a:schemeClr val="dk1"/>
              </a:solidFill>
              <a:latin typeface="+mn-lt"/>
              <a:ea typeface="+mn-ea"/>
              <a:cs typeface="+mn-cs"/>
            </a:rPr>
            <a:t> </a:t>
          </a:r>
        </a:p>
        <a:p>
          <a:r>
            <a:rPr lang="en-US" sz="1100" b="1">
              <a:solidFill>
                <a:schemeClr val="dk1"/>
              </a:solidFill>
              <a:latin typeface="+mn-lt"/>
              <a:ea typeface="+mn-ea"/>
              <a:cs typeface="+mn-cs"/>
            </a:rPr>
            <a:t>Academics</a:t>
          </a:r>
          <a:endParaRPr lang="en-US" sz="1100">
            <a:solidFill>
              <a:schemeClr val="dk1"/>
            </a:solidFill>
            <a:latin typeface="+mn-lt"/>
            <a:ea typeface="+mn-ea"/>
            <a:cs typeface="+mn-cs"/>
          </a:endParaRPr>
        </a:p>
        <a:p>
          <a:r>
            <a:rPr lang="en-US" sz="1100">
              <a:solidFill>
                <a:schemeClr val="dk1"/>
              </a:solidFill>
              <a:latin typeface="+mn-lt"/>
              <a:ea typeface="+mn-ea"/>
              <a:cs typeface="+mn-cs"/>
            </a:rPr>
            <a:t>Central Michigan University</a:t>
          </a: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104774</xdr:colOff>
      <xdr:row>5</xdr:row>
      <xdr:rowOff>107951</xdr:rowOff>
    </xdr:from>
    <xdr:to>
      <xdr:col>13</xdr:col>
      <xdr:colOff>596899</xdr:colOff>
      <xdr:row>45</xdr:row>
      <xdr:rowOff>158751</xdr:rowOff>
    </xdr:to>
    <xdr:sp macro="" textlink="">
      <xdr:nvSpPr>
        <xdr:cNvPr id="2" name="TextBox 1"/>
        <xdr:cNvSpPr txBox="1"/>
      </xdr:nvSpPr>
      <xdr:spPr>
        <a:xfrm>
          <a:off x="104774" y="1441451"/>
          <a:ext cx="8829675" cy="7670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University Vision Statement</a:t>
          </a:r>
          <a:endParaRPr lang="en-US" sz="1100">
            <a:solidFill>
              <a:schemeClr val="dk1"/>
            </a:solidFill>
            <a:latin typeface="+mn-lt"/>
            <a:ea typeface="+mn-ea"/>
            <a:cs typeface="+mn-cs"/>
          </a:endParaRPr>
        </a:p>
        <a:p>
          <a:r>
            <a:rPr lang="en-US" sz="1100">
              <a:solidFill>
                <a:schemeClr val="dk1"/>
              </a:solidFill>
              <a:latin typeface="+mn-lt"/>
              <a:ea typeface="+mn-ea"/>
              <a:cs typeface="+mn-cs"/>
            </a:rPr>
            <a:t>"CMU will be a nationally prominent university known for integrity, academic excellence, research and creative activity, and public service."</a:t>
          </a:r>
        </a:p>
        <a:p>
          <a:r>
            <a:rPr lang="en-US" sz="1100" b="1">
              <a:solidFill>
                <a:schemeClr val="dk1"/>
              </a:solidFill>
              <a:latin typeface="+mn-lt"/>
              <a:ea typeface="+mn-ea"/>
              <a:cs typeface="+mn-cs"/>
            </a:rPr>
            <a:t>CMU Mission Statement</a:t>
          </a:r>
          <a:endParaRPr lang="en-US" sz="1100">
            <a:solidFill>
              <a:schemeClr val="dk1"/>
            </a:solidFill>
            <a:latin typeface="+mn-lt"/>
            <a:ea typeface="+mn-ea"/>
            <a:cs typeface="+mn-cs"/>
          </a:endParaRPr>
        </a:p>
        <a:p>
          <a:r>
            <a:rPr lang="en-US" sz="1100">
              <a:solidFill>
                <a:schemeClr val="dk1"/>
              </a:solidFill>
              <a:latin typeface="+mn-lt"/>
              <a:ea typeface="+mn-ea"/>
              <a:cs typeface="+mn-cs"/>
            </a:rPr>
            <a:t>At Central Michigan University, we are a community committed to the pursuit of knowledge, wisdom, discovery, and creativity. We provide student-centered education and foster personal and intellectual growth to prepare students for productive careers, meaningful lives, and responsible citizenship in a global society.</a:t>
          </a:r>
        </a:p>
        <a:p>
          <a:r>
            <a:rPr lang="en-US" sz="1100">
              <a:solidFill>
                <a:schemeClr val="dk1"/>
              </a:solidFill>
              <a:latin typeface="+mn-lt"/>
              <a:ea typeface="+mn-ea"/>
              <a:cs typeface="+mn-cs"/>
            </a:rPr>
            <a:t> </a:t>
          </a:r>
        </a:p>
        <a:p>
          <a:r>
            <a:rPr lang="en-US" sz="1100">
              <a:solidFill>
                <a:schemeClr val="dk1"/>
              </a:solidFill>
              <a:latin typeface="+mn-lt"/>
              <a:ea typeface="+mn-ea"/>
              <a:cs typeface="+mn-cs"/>
            </a:rPr>
            <a:t>The Sport Management Program is closely aligned with the vision and mission of Central Michigan University and provides outstanding support to the institution. The Sport Management Program has a strong regional and national reputation  for providing students with pragmatic sport management skills in response to the high demand in the field.  The program is poised for continued growth and expansion. It is one of the largest programs in the College of Health Professions, the largest program in the Department of Physical Education and Sport, and the largest Sport Management Program in the state of Michigan.</a:t>
          </a:r>
        </a:p>
        <a:p>
          <a:r>
            <a:rPr lang="en-US" sz="1100">
              <a:solidFill>
                <a:schemeClr val="dk1"/>
              </a:solidFill>
              <a:latin typeface="+mn-lt"/>
              <a:ea typeface="+mn-ea"/>
              <a:cs typeface="+mn-cs"/>
            </a:rPr>
            <a:t>Sport is a $441 billion industry, making it one of the top ten largest industries in the United States. Growth of sport industries in the U.S. and globally has created a demand for employees professionally trained in the business and management of sport.  The U.S. Bureau of Labor Statistics projects a 13.3% increase in employment in spectator sports between 2008 and 2018.  CMU’s Sport Management program advances the CMU mission by helping to meet this need by educating and training students in both the theoretical and practical aspects of administering sport programs. CMU Sport Management students are widely sought as interns and employees  by major entities locally, regionally, and nationally.</a:t>
          </a:r>
        </a:p>
        <a:p>
          <a:r>
            <a:rPr lang="en-US" sz="1100">
              <a:solidFill>
                <a:schemeClr val="dk1"/>
              </a:solidFill>
              <a:latin typeface="+mn-lt"/>
              <a:ea typeface="+mn-ea"/>
              <a:cs typeface="+mn-cs"/>
            </a:rPr>
            <a:t>During the past few years, new cohorts have successfully launched at off-campus locations in Michigan and in Georgia. The program is also developing an international reputation as evidenced by increasing enrollment of international students, especially from China.</a:t>
          </a:r>
        </a:p>
        <a:p>
          <a:pPr lvl="0"/>
          <a:r>
            <a:rPr lang="en-US" sz="1100" b="1">
              <a:solidFill>
                <a:schemeClr val="dk1"/>
              </a:solidFill>
              <a:latin typeface="+mn-lt"/>
              <a:ea typeface="+mn-ea"/>
              <a:cs typeface="+mn-cs"/>
            </a:rPr>
            <a:t>Student-Centered Educational Environment</a:t>
          </a:r>
          <a:endParaRPr lang="en-US" sz="1100">
            <a:solidFill>
              <a:schemeClr val="dk1"/>
            </a:solidFill>
            <a:latin typeface="+mn-lt"/>
            <a:ea typeface="+mn-ea"/>
            <a:cs typeface="+mn-cs"/>
          </a:endParaRPr>
        </a:p>
        <a:p>
          <a:r>
            <a:rPr lang="en-US" sz="1100">
              <a:solidFill>
                <a:schemeClr val="dk1"/>
              </a:solidFill>
              <a:latin typeface="+mn-lt"/>
              <a:ea typeface="+mn-ea"/>
              <a:cs typeface="+mn-cs"/>
            </a:rPr>
            <a:t>One of the major strengths of the Sport Management program is that students are exposed to a wide variety of hands-on learning experiences through a partnership with CMU’s Division I intercollegiate athletics department. Through this collaboration, students gain relevant knowledge and practical experience in the major areas of the growing industry of sport including: marketing and promotion, fundraising, facility management, legal issues, gender and social equity, academic advising, compliance, communications, public relations, game administration, ticket operations, and sport camps. Students in the Sport Management program provide a necessary labor force for the CMU athletics program. </a:t>
          </a:r>
        </a:p>
        <a:p>
          <a:r>
            <a:rPr lang="en-US" sz="1100">
              <a:solidFill>
                <a:schemeClr val="dk1"/>
              </a:solidFill>
              <a:latin typeface="+mn-lt"/>
              <a:ea typeface="+mn-ea"/>
              <a:cs typeface="+mn-cs"/>
            </a:rPr>
            <a:t>In addition, students also have the opportunity to gain real-life experience by working with high-profile sport teams and organizations including but not limited to: National Collegiate Athletic Association, National Basketball Association, Major League Baseball, National Football League, National Hockey League, United States Olympic Committee, Michigan Special Olympics, colleges and universities of all sizes nationally, high school athletic departments, corporate sport, community sport, youth sport, and recreational sport.</a:t>
          </a:r>
        </a:p>
        <a:p>
          <a:pPr lvl="0"/>
          <a:r>
            <a:rPr lang="en-US" sz="1100" b="1">
              <a:solidFill>
                <a:schemeClr val="dk1"/>
              </a:solidFill>
              <a:latin typeface="+mn-lt"/>
              <a:ea typeface="+mn-ea"/>
              <a:cs typeface="+mn-cs"/>
            </a:rPr>
            <a:t> Responsible Citizenship </a:t>
          </a:r>
          <a:endParaRPr lang="en-US" sz="1100">
            <a:solidFill>
              <a:schemeClr val="dk1"/>
            </a:solidFill>
            <a:latin typeface="+mn-lt"/>
            <a:ea typeface="+mn-ea"/>
            <a:cs typeface="+mn-cs"/>
          </a:endParaRPr>
        </a:p>
        <a:p>
          <a:r>
            <a:rPr lang="en-US" sz="1100">
              <a:solidFill>
                <a:schemeClr val="dk1"/>
              </a:solidFill>
              <a:latin typeface="+mn-lt"/>
              <a:ea typeface="+mn-ea"/>
              <a:cs typeface="+mn-cs"/>
            </a:rPr>
            <a:t>Service-learning includes specific pedagogy that combines the academic aspects of our discipline with high-quality service to the community. Several courses in the Sport Management curriculum have strong service-learning components. These service-learning features are forged through strong partnerships with organizations including local, state, national, and international service organizations. The service-learning components of courses are designed to help develop students who are socially and environmentally responsible citizens, who are engaged in informed action, and make a positive difference in their communities.  </a:t>
          </a:r>
        </a:p>
        <a:p>
          <a:r>
            <a:rPr lang="en-US" sz="1100" b="1">
              <a:solidFill>
                <a:schemeClr val="dk1"/>
              </a:solidFill>
              <a:latin typeface="+mn-lt"/>
              <a:ea typeface="+mn-ea"/>
              <a:cs typeface="+mn-cs"/>
            </a:rPr>
            <a:t>C. Preparing Students for Productive Careers</a:t>
          </a:r>
          <a:endParaRPr lang="en-US" sz="1100">
            <a:solidFill>
              <a:schemeClr val="dk1"/>
            </a:solidFill>
            <a:latin typeface="+mn-lt"/>
            <a:ea typeface="+mn-ea"/>
            <a:cs typeface="+mn-cs"/>
          </a:endParaRPr>
        </a:p>
        <a:p>
          <a:r>
            <a:rPr lang="en-US" sz="1100">
              <a:solidFill>
                <a:schemeClr val="dk1"/>
              </a:solidFill>
              <a:latin typeface="+mn-lt"/>
              <a:ea typeface="+mn-ea"/>
              <a:cs typeface="+mn-cs"/>
            </a:rPr>
            <a:t>Students are required to complete a field study and an internship in Sport Management for graduation. The field study and internship are opportunities for our students to gain practical experience applying academic understanding and skills in a professional setting. The field study involves a minimum of 45 hours per credit of supervised experience. The internship involves a minimum of 400 hours of supervised experience. </a:t>
          </a:r>
        </a:p>
        <a:p>
          <a:r>
            <a:rPr lang="en-US" sz="1100" b="1">
              <a:solidFill>
                <a:schemeClr val="dk1"/>
              </a:solidFill>
              <a:latin typeface="+mn-lt"/>
              <a:ea typeface="+mn-ea"/>
              <a:cs typeface="+mn-cs"/>
            </a:rPr>
            <a:t>D. Personal and Intellectual Growth</a:t>
          </a:r>
          <a:endParaRPr lang="en-US" sz="1100">
            <a:solidFill>
              <a:schemeClr val="dk1"/>
            </a:solidFill>
            <a:latin typeface="+mn-lt"/>
            <a:ea typeface="+mn-ea"/>
            <a:cs typeface="+mn-cs"/>
          </a:endParaRPr>
        </a:p>
        <a:p>
          <a:r>
            <a:rPr lang="en-US" sz="1100">
              <a:solidFill>
                <a:schemeClr val="dk1"/>
              </a:solidFill>
              <a:latin typeface="+mn-lt"/>
              <a:ea typeface="+mn-ea"/>
              <a:cs typeface="+mn-cs"/>
            </a:rPr>
            <a:t>The Sport Management Association (SMA) is a Registered Student Organization designed to provide students interested in Sport Management with academic, professional, civic, and social activities and resources. The SMA focuses on helping students expand their knowledge while also assisting in their personal and professional growth. Through SMA, students engage in volunteer opportunities which extend the reach of CMU into the local community.</a:t>
          </a:r>
        </a:p>
        <a:p>
          <a:r>
            <a:rPr lang="en-US" sz="1100">
              <a:solidFill>
                <a:schemeClr val="dk1"/>
              </a:solidFill>
              <a:latin typeface="+mn-lt"/>
              <a:ea typeface="+mn-ea"/>
              <a:cs typeface="+mn-cs"/>
            </a:rPr>
            <a:t/>
          </a:r>
          <a:br>
            <a:rPr lang="en-US" sz="1100">
              <a:solidFill>
                <a:schemeClr val="dk1"/>
              </a:solidFill>
              <a:latin typeface="+mn-lt"/>
              <a:ea typeface="+mn-ea"/>
              <a:cs typeface="+mn-cs"/>
            </a:rPr>
          </a:br>
          <a:r>
            <a:rPr lang="en-US" sz="1100">
              <a:solidFill>
                <a:schemeClr val="dk1"/>
              </a:solidFill>
              <a:latin typeface="+mn-lt"/>
              <a:ea typeface="+mn-ea"/>
              <a:cs typeface="+mn-cs"/>
            </a:rPr>
            <a:t> </a:t>
          </a:r>
        </a:p>
        <a:p>
          <a:r>
            <a:rPr lang="en-US" sz="1100">
              <a:solidFill>
                <a:schemeClr val="dk1"/>
              </a:solidFill>
              <a:latin typeface="+mn-lt"/>
              <a:ea typeface="+mn-ea"/>
              <a:cs typeface="+mn-cs"/>
            </a:rPr>
            <a:t> </a:t>
          </a: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5</xdr:row>
      <xdr:rowOff>41275</xdr:rowOff>
    </xdr:from>
    <xdr:to>
      <xdr:col>13</xdr:col>
      <xdr:colOff>609600</xdr:colOff>
      <xdr:row>19</xdr:row>
      <xdr:rowOff>95250</xdr:rowOff>
    </xdr:to>
    <xdr:sp macro="" textlink="">
      <xdr:nvSpPr>
        <xdr:cNvPr id="4" name="TextBox 3"/>
        <xdr:cNvSpPr txBox="1"/>
      </xdr:nvSpPr>
      <xdr:spPr>
        <a:xfrm>
          <a:off x="38100" y="1374775"/>
          <a:ext cx="8909050" cy="272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As the largest and longest serving undergraduate </a:t>
          </a:r>
          <a:r>
            <a:rPr lang="en-US" sz="1100" b="1">
              <a:solidFill>
                <a:schemeClr val="dk1"/>
              </a:solidFill>
              <a:latin typeface="+mn-lt"/>
              <a:ea typeface="+mn-ea"/>
              <a:cs typeface="+mn-cs"/>
            </a:rPr>
            <a:t>s</a:t>
          </a:r>
          <a:r>
            <a:rPr lang="en-US" sz="1100">
              <a:solidFill>
                <a:schemeClr val="dk1"/>
              </a:solidFill>
              <a:latin typeface="+mn-lt"/>
              <a:ea typeface="+mn-ea"/>
              <a:cs typeface="+mn-cs"/>
            </a:rPr>
            <a:t>port management program in the state of Michigan, student recruitment is significantly impacted by this program’s reputation for excellence.  Sport participation as an athlete, team manager, and/or spectator is an integral component of the high school student experience.  Positive experiences at the high school level lead to a high demand for information regarding careers in the sport industry.  Regularly parents bring their child to CMU for a campus visit that includes meetings with the Sport Management Program faculty.  The student’s interest in sport combined with the parent’s interest in a major that leads to employment is a perfect match.  The sport industry remains one of the largest US industries in terms of areas of employment and one of the top three impactors on the GDP, therefore a wide range of career opportunities exist.  As a National Collegiate Athletic Association (NCAA) Division I / Bowl Series institution, CMU attracts students with a broad range of interests in sport.  The opportunity to volunteer and work closely with NCAA D-1 teams is critical to the student recruitment process.  The CMU Sport Management Program is recognized for setting itself apart from other institutions because our students are directly involved with the management aspect of the CMU Athletics Department, as well as area high school and community sport programs.  Students and their parents are attracted to CMU because they recognize the importance of a strong academic program supported by a professional student organization (Sport Management Association) and opportunities for directed experiences in the field.  </a:t>
          </a:r>
        </a:p>
        <a:p>
          <a:endParaRPr lang="en-US" sz="1100"/>
        </a:p>
        <a:p>
          <a:r>
            <a:rPr lang="en-US" sz="1100"/>
            <a:t>The Sport</a:t>
          </a:r>
          <a:r>
            <a:rPr lang="en-US" sz="1100" baseline="0"/>
            <a:t> Studies major continues to be a very popular major among minority students. Over the past 5 years, minority students have accounted for 12-15% of the Sport Studies major population.  This is well above the campus average.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101600</xdr:colOff>
      <xdr:row>5</xdr:row>
      <xdr:rowOff>104775</xdr:rowOff>
    </xdr:from>
    <xdr:to>
      <xdr:col>13</xdr:col>
      <xdr:colOff>634999</xdr:colOff>
      <xdr:row>16</xdr:row>
      <xdr:rowOff>152400</xdr:rowOff>
    </xdr:to>
    <xdr:sp macro="" textlink="">
      <xdr:nvSpPr>
        <xdr:cNvPr id="2" name="TextBox 1"/>
        <xdr:cNvSpPr txBox="1"/>
      </xdr:nvSpPr>
      <xdr:spPr>
        <a:xfrm>
          <a:off x="101600" y="1438275"/>
          <a:ext cx="8870949" cy="214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The excellent learning environment characteristic of the CMU Sport Management program is critical to the recruitment of quality faculty and staff. Several variables contribute to this learning-centered environment including the competitive nature of the program, the infrastructure, and the location. </a:t>
          </a:r>
        </a:p>
        <a:p>
          <a:r>
            <a:rPr lang="en-US" sz="1100">
              <a:solidFill>
                <a:schemeClr val="dk1"/>
              </a:solidFill>
              <a:latin typeface="+mn-lt"/>
              <a:ea typeface="+mn-ea"/>
              <a:cs typeface="+mn-cs"/>
            </a:rPr>
            <a:t>The Sport Management program at CMU is competitive with other nationally recognized Sport Management programs. The program is widely recognized by peers and colleagues in the field as being one of the best  Sport Management programs in the state . </a:t>
          </a:r>
        </a:p>
        <a:p>
          <a:r>
            <a:rPr lang="en-US" sz="1100">
              <a:solidFill>
                <a:schemeClr val="dk1"/>
              </a:solidFill>
              <a:latin typeface="+mn-lt"/>
              <a:ea typeface="+mn-ea"/>
              <a:cs typeface="+mn-cs"/>
            </a:rPr>
            <a:t> The Sport Management program has an excellent infrastructure. The instructional facilities, technology, equipment, resources and support services available to faculty are comparable to the best programs in the country.  </a:t>
          </a:r>
        </a:p>
        <a:p>
          <a:r>
            <a:rPr lang="en-US" sz="1100">
              <a:solidFill>
                <a:schemeClr val="dk1"/>
              </a:solidFill>
              <a:latin typeface="+mn-lt"/>
              <a:ea typeface="+mn-ea"/>
              <a:cs typeface="+mn-cs"/>
            </a:rPr>
            <a:t>The Sport Management program enjoys a great location. Michigan’s world-famous professional and minor league sport franchises, and its significant intercollegiate and high school athletics programs, offer a wealth of sport experiences all within a few hours' drive from our campus.  </a:t>
          </a:r>
          <a:br>
            <a:rPr lang="en-US" sz="1100">
              <a:solidFill>
                <a:schemeClr val="dk1"/>
              </a:solidFill>
              <a:latin typeface="+mn-lt"/>
              <a:ea typeface="+mn-ea"/>
              <a:cs typeface="+mn-cs"/>
            </a:rPr>
          </a:br>
          <a:endParaRPr lang="en-US" sz="1100">
            <a:solidFill>
              <a:schemeClr val="dk1"/>
            </a:solidFill>
            <a:latin typeface="+mn-lt"/>
            <a:ea typeface="+mn-ea"/>
            <a:cs typeface="+mn-cs"/>
          </a:endParaRPr>
        </a:p>
        <a:p>
          <a:r>
            <a:rPr lang="en-US" sz="1100">
              <a:solidFill>
                <a:schemeClr val="dk1"/>
              </a:solidFill>
              <a:latin typeface="+mn-lt"/>
              <a:ea typeface="+mn-ea"/>
              <a:cs typeface="+mn-cs"/>
            </a:rPr>
            <a:t>The Sport Management program is a strategically important area for CMU. It provides CMU with an unprecedented opportunity  to recruit outstanding new faculty. With more investment, the Sport Management program could become the leader in its category .</a:t>
          </a:r>
        </a:p>
        <a:p>
          <a:r>
            <a:rPr lang="en-US" sz="1100">
              <a:solidFill>
                <a:schemeClr val="dk1"/>
              </a:solidFill>
              <a:latin typeface="+mn-lt"/>
              <a:ea typeface="+mn-ea"/>
              <a:cs typeface="+mn-cs"/>
            </a:rPr>
            <a:t>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100">
            <a:solidFill>
              <a:schemeClr val="dk1"/>
            </a:solidFill>
            <a:latin typeface="+mn-lt"/>
            <a:ea typeface="+mn-ea"/>
            <a:cs typeface="+mn-cs"/>
          </a:endParaRPr>
        </a:p>
        <a:p>
          <a:r>
            <a:rPr lang="en-US" sz="1100">
              <a:solidFill>
                <a:schemeClr val="dk1"/>
              </a:solidFill>
              <a:latin typeface="+mn-lt"/>
              <a:ea typeface="+mn-ea"/>
              <a:cs typeface="+mn-cs"/>
            </a:rPr>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cmich.edu/OIR/Reports/Program_Reports.htm"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cmich.edu/OIR/Reports/Program_Reports.htm" TargetMode="External"/><Relationship Id="rId2" Type="http://schemas.openxmlformats.org/officeDocument/2006/relationships/hyperlink" Target="http://www.cmich.edu/OIR/Reports/Program_Reports.htm" TargetMode="External"/><Relationship Id="rId1" Type="http://schemas.openxmlformats.org/officeDocument/2006/relationships/hyperlink" Target="http://www.cmich.edu/OIR/Reports/Program_Reports.htm"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hyperlink" Target="http://www.cmich.edu/ehs/x32099.xml"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mich.edu/OIR/Reports/Program_Reports.htm" TargetMode="External"/><Relationship Id="rId2" Type="http://schemas.openxmlformats.org/officeDocument/2006/relationships/hyperlink" Target="http://www.cmich.edu/OIR/Reports/Program_Reports.htm" TargetMode="External"/><Relationship Id="rId1" Type="http://schemas.openxmlformats.org/officeDocument/2006/relationships/hyperlink" Target="http://www.cmich.edu/OIR/Reports/Program_Reports.htm"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michigan.gov/mistudentaid/0,1607,7-128-38193_38211-134448--,00.html" TargetMode="External"/><Relationship Id="rId2" Type="http://schemas.openxmlformats.org/officeDocument/2006/relationships/hyperlink" Target="http://www.milmi.org/?PAGEID=67&amp;SUBID=201" TargetMode="External"/><Relationship Id="rId1" Type="http://schemas.openxmlformats.org/officeDocument/2006/relationships/hyperlink" Target="http://www.bls.gov/data/" TargetMode="External"/><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cmich.edu/OIR/Reports/Program_Reports.htm" TargetMode="External"/><Relationship Id="rId2" Type="http://schemas.openxmlformats.org/officeDocument/2006/relationships/hyperlink" Target="http://www.cmich.edu/OIR/Reports/Program_Reports.htm" TargetMode="External"/><Relationship Id="rId1" Type="http://schemas.openxmlformats.org/officeDocument/2006/relationships/hyperlink" Target="http://www.cmich.edu/OIR/Reports/Program_Reports.htm" TargetMode="External"/><Relationship Id="rId5" Type="http://schemas.openxmlformats.org/officeDocument/2006/relationships/printerSettings" Target="../printerSettings/printerSettings5.bin"/><Relationship Id="rId4" Type="http://schemas.openxmlformats.org/officeDocument/2006/relationships/hyperlink" Target="http://www.cmich.edu/OIR/Reports/Program_Reports.ht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team.cmich.edu/sites/profed/ERA/OffCampus%20Academic%20Program%20Prioritization/Forms/ocpapp.aspx"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team.cmich.edu/sites/profed/ERA/OffCampus%20Academic%20Program%20Prioritization/Forms/ocpapp.aspx" TargetMode="External"/><Relationship Id="rId1" Type="http://schemas.openxmlformats.org/officeDocument/2006/relationships/hyperlink" Target="https://ssl.cmich.edu/sos2/" TargetMode="External"/><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s://academicaffairs.cmich.edu/OFIS/"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8:I51"/>
  <sheetViews>
    <sheetView zoomScaleNormal="100" workbookViewId="0">
      <selection activeCell="P1" sqref="A1:P52"/>
    </sheetView>
  </sheetViews>
  <sheetFormatPr defaultRowHeight="15" customHeight="1" x14ac:dyDescent="0.25"/>
  <sheetData>
    <row r="8" spans="1:1" ht="28.5" x14ac:dyDescent="0.65">
      <c r="A8" s="38" t="s">
        <v>5</v>
      </c>
    </row>
    <row r="9" spans="1:1" ht="21" x14ac:dyDescent="0.5">
      <c r="A9" s="39" t="s">
        <v>989</v>
      </c>
    </row>
    <row r="10" spans="1:1" s="24" customFormat="1" ht="15" customHeight="1" x14ac:dyDescent="0.35"/>
    <row r="11" spans="1:1" s="24" customFormat="1" ht="15" customHeight="1" x14ac:dyDescent="0.35"/>
    <row r="12" spans="1:1" s="24" customFormat="1" ht="15" customHeight="1" x14ac:dyDescent="0.35"/>
    <row r="13" spans="1:1" s="24" customFormat="1" ht="15" customHeight="1" x14ac:dyDescent="0.35"/>
    <row r="14" spans="1:1" s="24" customFormat="1" ht="15" customHeight="1" x14ac:dyDescent="0.35"/>
    <row r="15" spans="1:1" s="24" customFormat="1" ht="15" customHeight="1" x14ac:dyDescent="0.35"/>
    <row r="16" spans="1:1" s="24" customFormat="1" ht="15" customHeight="1" x14ac:dyDescent="0.35"/>
    <row r="17" s="24" customFormat="1" ht="15" customHeight="1" x14ac:dyDescent="0.35"/>
    <row r="18" s="24" customFormat="1" ht="15" customHeight="1" x14ac:dyDescent="0.35"/>
    <row r="19" s="24" customFormat="1" ht="15" customHeight="1" x14ac:dyDescent="0.35"/>
    <row r="20" s="24" customFormat="1" ht="15" customHeight="1" x14ac:dyDescent="0.35"/>
    <row r="21" s="24" customFormat="1" ht="15" customHeight="1" x14ac:dyDescent="0.35"/>
    <row r="22" s="24" customFormat="1" ht="15" customHeight="1" x14ac:dyDescent="0.35"/>
    <row r="23" s="24" customFormat="1" ht="15" customHeight="1" x14ac:dyDescent="0.35"/>
    <row r="24" s="24" customFormat="1" ht="15" customHeight="1" x14ac:dyDescent="0.25"/>
    <row r="25" s="24" customFormat="1" ht="15" customHeight="1" x14ac:dyDescent="0.25"/>
    <row r="26" s="24" customFormat="1" ht="15" customHeight="1" x14ac:dyDescent="0.25"/>
    <row r="27" s="24" customFormat="1" ht="15" customHeight="1" x14ac:dyDescent="0.25"/>
    <row r="28" s="24" customFormat="1" ht="15" customHeight="1" x14ac:dyDescent="0.25"/>
    <row r="29" s="24" customFormat="1" ht="15" customHeight="1" x14ac:dyDescent="0.25"/>
    <row r="30" s="24" customFormat="1" ht="15" customHeight="1" x14ac:dyDescent="0.25"/>
    <row r="31" s="24" customFormat="1" ht="15" customHeight="1" x14ac:dyDescent="0.25"/>
    <row r="34" spans="1:9" s="24" customFormat="1" ht="15" customHeight="1" x14ac:dyDescent="0.25"/>
    <row r="35" spans="1:9" s="24" customFormat="1" ht="15" customHeight="1" x14ac:dyDescent="0.25"/>
    <row r="36" spans="1:9" s="24" customFormat="1" ht="15" customHeight="1" x14ac:dyDescent="0.25"/>
    <row r="42" spans="1:9" s="24" customFormat="1" ht="15" customHeight="1" x14ac:dyDescent="0.25"/>
    <row r="43" spans="1:9" ht="15" customHeight="1" x14ac:dyDescent="0.25">
      <c r="A43" s="25" t="s">
        <v>545</v>
      </c>
    </row>
    <row r="44" spans="1:9" ht="15" customHeight="1" x14ac:dyDescent="0.25">
      <c r="A44" s="23" t="s">
        <v>985</v>
      </c>
      <c r="B44" t="s">
        <v>986</v>
      </c>
      <c r="H44" s="23" t="s">
        <v>559</v>
      </c>
      <c r="I44" s="24" t="s">
        <v>54</v>
      </c>
    </row>
    <row r="45" spans="1:9" ht="15" customHeight="1" x14ac:dyDescent="0.25">
      <c r="A45" s="23" t="s">
        <v>552</v>
      </c>
      <c r="B45" s="24" t="s">
        <v>47</v>
      </c>
      <c r="H45" s="23" t="s">
        <v>560</v>
      </c>
      <c r="I45" s="24" t="s">
        <v>55</v>
      </c>
    </row>
    <row r="46" spans="1:9" ht="15" customHeight="1" x14ac:dyDescent="0.25">
      <c r="A46" s="23" t="s">
        <v>553</v>
      </c>
      <c r="B46" s="24" t="s">
        <v>48</v>
      </c>
      <c r="H46" s="23" t="s">
        <v>561</v>
      </c>
      <c r="I46" s="24" t="s">
        <v>56</v>
      </c>
    </row>
    <row r="47" spans="1:9" ht="15" customHeight="1" x14ac:dyDescent="0.25">
      <c r="A47" s="23" t="s">
        <v>554</v>
      </c>
      <c r="B47" s="24" t="s">
        <v>49</v>
      </c>
      <c r="H47" s="23" t="s">
        <v>562</v>
      </c>
      <c r="I47" s="24" t="s">
        <v>57</v>
      </c>
    </row>
    <row r="48" spans="1:9" ht="15" customHeight="1" x14ac:dyDescent="0.25">
      <c r="A48" s="23" t="s">
        <v>555</v>
      </c>
      <c r="B48" s="24" t="s">
        <v>50</v>
      </c>
      <c r="H48" s="23" t="s">
        <v>563</v>
      </c>
      <c r="I48" s="24" t="s">
        <v>58</v>
      </c>
    </row>
    <row r="49" spans="1:9" ht="15" customHeight="1" x14ac:dyDescent="0.25">
      <c r="A49" s="23" t="s">
        <v>556</v>
      </c>
      <c r="B49" s="24" t="s">
        <v>51</v>
      </c>
      <c r="H49" s="23" t="s">
        <v>564</v>
      </c>
      <c r="I49" s="24" t="s">
        <v>59</v>
      </c>
    </row>
    <row r="50" spans="1:9" ht="15" customHeight="1" x14ac:dyDescent="0.25">
      <c r="A50" s="23" t="s">
        <v>557</v>
      </c>
      <c r="B50" s="24" t="s">
        <v>52</v>
      </c>
      <c r="H50" s="23" t="s">
        <v>565</v>
      </c>
      <c r="I50" s="24" t="s">
        <v>60</v>
      </c>
    </row>
    <row r="51" spans="1:9" ht="15" customHeight="1" x14ac:dyDescent="0.25">
      <c r="A51" s="23" t="s">
        <v>558</v>
      </c>
      <c r="B51" s="24" t="s">
        <v>53</v>
      </c>
      <c r="H51" s="23" t="s">
        <v>566</v>
      </c>
      <c r="I51" s="24" t="s">
        <v>61</v>
      </c>
    </row>
  </sheetData>
  <printOptions horizontalCentered="1"/>
  <pageMargins left="0.25" right="0.25" top="0.25" bottom="0.5" header="0.25" footer="0.25"/>
  <pageSetup scale="70" orientation="landscape" r:id="rId1"/>
  <drawing r:id="rId2"/>
  <legacyDrawing r:id="rId3"/>
  <oleObjects>
    <mc:AlternateContent xmlns:mc="http://schemas.openxmlformats.org/markup-compatibility/2006">
      <mc:Choice Requires="x14">
        <oleObject progId="Word.Document.12" shapeId="1025" r:id="rId4">
          <objectPr defaultSize="0" autoPict="0" r:id="rId5">
            <anchor moveWithCells="1">
              <from>
                <xdr:col>0</xdr:col>
                <xdr:colOff>19050</xdr:colOff>
                <xdr:row>9</xdr:row>
                <xdr:rowOff>57150</xdr:rowOff>
              </from>
              <to>
                <xdr:col>14</xdr:col>
                <xdr:colOff>466725</xdr:colOff>
                <xdr:row>41</xdr:row>
                <xdr:rowOff>85725</xdr:rowOff>
              </to>
            </anchor>
          </objectPr>
        </oleObject>
      </mc:Choice>
      <mc:Fallback>
        <oleObject progId="Word.Document.12"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700"/>
    <pageSetUpPr fitToPage="1"/>
  </sheetPr>
  <dimension ref="A1:O17"/>
  <sheetViews>
    <sheetView zoomScaleNormal="100" workbookViewId="0">
      <selection sqref="A1:N18"/>
    </sheetView>
  </sheetViews>
  <sheetFormatPr defaultColWidth="9.140625" defaultRowHeight="15" customHeight="1" x14ac:dyDescent="0.25"/>
  <cols>
    <col min="1" max="2" width="9.140625" style="6" customWidth="1"/>
    <col min="3" max="8" width="9.140625" style="6"/>
    <col min="9" max="9" width="9.140625" style="6" customWidth="1"/>
    <col min="10" max="14" width="9.140625" style="7"/>
    <col min="15" max="16384" width="9.140625" style="6"/>
  </cols>
  <sheetData>
    <row r="1" spans="1:15" ht="30" customHeight="1" x14ac:dyDescent="0.35">
      <c r="A1" s="90" t="s">
        <v>27</v>
      </c>
      <c r="B1" s="90"/>
      <c r="C1" s="90"/>
      <c r="D1" s="90"/>
      <c r="E1" s="90"/>
      <c r="F1" s="90"/>
      <c r="G1" s="90"/>
      <c r="H1" s="90"/>
      <c r="I1" s="90"/>
      <c r="J1" s="90"/>
      <c r="K1" s="90"/>
      <c r="L1" s="90"/>
      <c r="M1" s="90"/>
      <c r="N1" s="90"/>
    </row>
    <row r="3" spans="1:15" ht="15" customHeight="1" x14ac:dyDescent="0.35">
      <c r="A3" s="94" t="s">
        <v>575</v>
      </c>
      <c r="B3" s="94"/>
      <c r="C3" s="94"/>
      <c r="D3" s="94"/>
      <c r="E3" s="94"/>
      <c r="F3" s="94"/>
      <c r="G3" s="94"/>
      <c r="H3" s="94"/>
      <c r="I3" s="94"/>
      <c r="J3" s="94"/>
      <c r="K3" s="94"/>
      <c r="L3" s="94"/>
      <c r="M3" s="94"/>
      <c r="N3" s="94"/>
    </row>
    <row r="5" spans="1:15" ht="15" customHeight="1" x14ac:dyDescent="0.35">
      <c r="A5" s="25" t="s">
        <v>26</v>
      </c>
    </row>
    <row r="6" spans="1:15" ht="15" customHeight="1" x14ac:dyDescent="0.35">
      <c r="J6" s="4" t="s">
        <v>0</v>
      </c>
      <c r="K6" s="4" t="s">
        <v>1</v>
      </c>
      <c r="L6" s="4" t="s">
        <v>2</v>
      </c>
      <c r="M6" s="4" t="s">
        <v>3</v>
      </c>
      <c r="N6" s="4" t="s">
        <v>4</v>
      </c>
    </row>
    <row r="7" spans="1:15" ht="15" customHeight="1" x14ac:dyDescent="0.35">
      <c r="B7" s="6" t="s">
        <v>71</v>
      </c>
      <c r="J7" s="26">
        <v>0.2</v>
      </c>
      <c r="K7" s="26">
        <v>0.17</v>
      </c>
      <c r="L7" s="26">
        <v>0.17</v>
      </c>
      <c r="M7" s="26">
        <v>0.15</v>
      </c>
      <c r="N7" s="26"/>
    </row>
    <row r="8" spans="1:15" ht="15" customHeight="1" x14ac:dyDescent="0.35">
      <c r="B8" s="6" t="s">
        <v>607</v>
      </c>
      <c r="J8" s="26">
        <v>0.15</v>
      </c>
      <c r="K8" s="26">
        <v>0.13</v>
      </c>
      <c r="L8" s="26">
        <v>0.12</v>
      </c>
      <c r="M8" s="26">
        <v>0.12</v>
      </c>
      <c r="N8" s="26"/>
    </row>
    <row r="9" spans="1:15" ht="15" customHeight="1" x14ac:dyDescent="0.35">
      <c r="B9" s="6" t="s">
        <v>72</v>
      </c>
      <c r="J9" s="26">
        <v>0.01</v>
      </c>
      <c r="K9" s="26">
        <v>0</v>
      </c>
      <c r="L9" s="26">
        <v>0.01</v>
      </c>
      <c r="M9" s="26">
        <v>0.01</v>
      </c>
      <c r="N9" s="26"/>
    </row>
    <row r="10" spans="1:15" ht="15" customHeight="1" x14ac:dyDescent="0.35">
      <c r="B10" s="6" t="s">
        <v>73</v>
      </c>
      <c r="J10" s="26">
        <v>0.09</v>
      </c>
      <c r="K10" s="26">
        <v>0.09</v>
      </c>
      <c r="L10" s="26">
        <v>0.08</v>
      </c>
      <c r="M10" s="26">
        <v>0.05</v>
      </c>
      <c r="N10" s="26"/>
    </row>
    <row r="11" spans="1:15" ht="15" customHeight="1" x14ac:dyDescent="0.35">
      <c r="J11" s="28"/>
      <c r="K11" s="28"/>
      <c r="L11" s="28"/>
      <c r="N11" s="34" t="s">
        <v>546</v>
      </c>
      <c r="O11" s="52" t="s">
        <v>596</v>
      </c>
    </row>
    <row r="13" spans="1:15" ht="15" customHeight="1" x14ac:dyDescent="0.35">
      <c r="A13" s="25" t="s">
        <v>945</v>
      </c>
    </row>
    <row r="14" spans="1:15" ht="15" customHeight="1" x14ac:dyDescent="0.35">
      <c r="N14" s="4" t="s">
        <v>3</v>
      </c>
    </row>
    <row r="15" spans="1:15" ht="15" customHeight="1" x14ac:dyDescent="0.35">
      <c r="B15" s="6" t="s">
        <v>71</v>
      </c>
      <c r="N15" s="26">
        <v>0.25</v>
      </c>
    </row>
    <row r="16" spans="1:15" ht="15" customHeight="1" x14ac:dyDescent="0.35">
      <c r="B16" s="6" t="s">
        <v>607</v>
      </c>
      <c r="N16" s="26">
        <v>0</v>
      </c>
    </row>
    <row r="17" spans="14:14" ht="15" customHeight="1" x14ac:dyDescent="0.35">
      <c r="N17" s="6"/>
    </row>
  </sheetData>
  <mergeCells count="2">
    <mergeCell ref="A1:N1"/>
    <mergeCell ref="A3:N3"/>
  </mergeCells>
  <hyperlinks>
    <hyperlink ref="N11" r:id="rId1" location="EnrollProf"/>
  </hyperlinks>
  <printOptions horizontalCentered="1"/>
  <pageMargins left="0.25" right="0.25" top="0.25" bottom="0.5" header="0.25" footer="0.25"/>
  <pageSetup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pageSetUpPr fitToPage="1"/>
  </sheetPr>
  <dimension ref="A1:O20"/>
  <sheetViews>
    <sheetView zoomScaleNormal="100" workbookViewId="0">
      <selection sqref="A1:N22"/>
    </sheetView>
  </sheetViews>
  <sheetFormatPr defaultColWidth="9.140625" defaultRowHeight="15" customHeight="1" x14ac:dyDescent="0.25"/>
  <cols>
    <col min="1" max="2" width="9.140625" style="6" customWidth="1"/>
    <col min="3" max="8" width="9.140625" style="6"/>
    <col min="9" max="9" width="9.140625" style="6" customWidth="1"/>
    <col min="10" max="14" width="9.140625" style="7"/>
    <col min="15" max="16384" width="9.140625" style="6"/>
  </cols>
  <sheetData>
    <row r="1" spans="1:15" ht="30" customHeight="1" x14ac:dyDescent="0.35">
      <c r="A1" s="90" t="s">
        <v>28</v>
      </c>
      <c r="B1" s="90"/>
      <c r="C1" s="90"/>
      <c r="D1" s="90"/>
      <c r="E1" s="90"/>
      <c r="F1" s="90"/>
      <c r="G1" s="90"/>
      <c r="H1" s="90"/>
      <c r="I1" s="90"/>
      <c r="J1" s="90"/>
      <c r="K1" s="90"/>
      <c r="L1" s="90"/>
      <c r="M1" s="90"/>
      <c r="N1" s="90"/>
    </row>
    <row r="3" spans="1:15" ht="15" customHeight="1" x14ac:dyDescent="0.35">
      <c r="A3" s="94" t="s">
        <v>575</v>
      </c>
      <c r="B3" s="94"/>
      <c r="C3" s="94"/>
      <c r="D3" s="94"/>
      <c r="E3" s="94"/>
      <c r="F3" s="94"/>
      <c r="G3" s="94"/>
      <c r="H3" s="94"/>
      <c r="I3" s="94"/>
      <c r="J3" s="94"/>
      <c r="K3" s="94"/>
      <c r="L3" s="94"/>
      <c r="M3" s="94"/>
      <c r="N3" s="94"/>
    </row>
    <row r="5" spans="1:15" ht="15" customHeight="1" x14ac:dyDescent="0.35">
      <c r="A5" s="25" t="s">
        <v>32</v>
      </c>
      <c r="K5" s="6"/>
      <c r="L5" s="6"/>
      <c r="M5" s="6"/>
      <c r="N5" s="6"/>
    </row>
    <row r="6" spans="1:15" ht="15" customHeight="1" x14ac:dyDescent="0.35">
      <c r="A6" s="25"/>
      <c r="K6" s="4" t="s">
        <v>0</v>
      </c>
      <c r="L6" s="4" t="s">
        <v>1</v>
      </c>
      <c r="M6" s="4" t="s">
        <v>2</v>
      </c>
      <c r="N6" s="4" t="s">
        <v>3</v>
      </c>
    </row>
    <row r="7" spans="1:15" ht="15" customHeight="1" x14ac:dyDescent="0.35">
      <c r="J7" s="27"/>
      <c r="K7" s="19">
        <v>62</v>
      </c>
      <c r="L7" s="19">
        <v>71</v>
      </c>
      <c r="M7" s="19">
        <v>71</v>
      </c>
      <c r="N7" s="19">
        <v>80</v>
      </c>
    </row>
    <row r="8" spans="1:15" ht="15" customHeight="1" x14ac:dyDescent="0.35">
      <c r="J8" s="27"/>
      <c r="K8" s="32"/>
      <c r="L8" s="32"/>
      <c r="N8" s="34" t="s">
        <v>549</v>
      </c>
      <c r="O8" s="52" t="s">
        <v>596</v>
      </c>
    </row>
    <row r="10" spans="1:15" ht="15" customHeight="1" x14ac:dyDescent="0.35">
      <c r="A10" s="25" t="s">
        <v>29</v>
      </c>
    </row>
    <row r="11" spans="1:15" ht="15" customHeight="1" x14ac:dyDescent="0.35">
      <c r="J11" s="27"/>
      <c r="K11" s="4" t="s">
        <v>0</v>
      </c>
      <c r="L11" s="4" t="s">
        <v>1</v>
      </c>
      <c r="M11" s="4" t="s">
        <v>2</v>
      </c>
      <c r="N11" s="4" t="s">
        <v>3</v>
      </c>
    </row>
    <row r="12" spans="1:15" ht="15" customHeight="1" x14ac:dyDescent="0.35">
      <c r="B12" s="6" t="s">
        <v>68</v>
      </c>
      <c r="J12" s="28"/>
      <c r="K12" s="21">
        <v>4.5999999999999996</v>
      </c>
      <c r="L12" s="21">
        <v>5.0999999999999996</v>
      </c>
      <c r="M12" s="21">
        <v>5</v>
      </c>
      <c r="N12" s="21">
        <v>5.0999999999999996</v>
      </c>
    </row>
    <row r="13" spans="1:15" ht="15" customHeight="1" x14ac:dyDescent="0.35">
      <c r="B13" s="6" t="s">
        <v>69</v>
      </c>
      <c r="J13" s="28"/>
      <c r="K13" s="21">
        <v>3.3</v>
      </c>
      <c r="L13" s="21">
        <v>4.0999999999999996</v>
      </c>
      <c r="M13" s="21">
        <v>6.3</v>
      </c>
      <c r="N13" s="21">
        <v>3.5</v>
      </c>
    </row>
    <row r="14" spans="1:15" ht="15" customHeight="1" x14ac:dyDescent="0.35">
      <c r="B14" s="6" t="s">
        <v>70</v>
      </c>
      <c r="J14" s="28"/>
      <c r="K14" s="21">
        <v>4</v>
      </c>
      <c r="L14" s="21">
        <v>4.7</v>
      </c>
      <c r="M14" s="21">
        <v>4.5</v>
      </c>
      <c r="N14" s="21">
        <v>4.33</v>
      </c>
    </row>
    <row r="15" spans="1:15" ht="15" customHeight="1" x14ac:dyDescent="0.35">
      <c r="J15" s="28"/>
      <c r="K15" s="37"/>
      <c r="L15" s="37"/>
      <c r="N15" s="34" t="s">
        <v>549</v>
      </c>
      <c r="O15" s="52" t="s">
        <v>596</v>
      </c>
    </row>
    <row r="17" spans="1:15" ht="15" customHeight="1" x14ac:dyDescent="0.35">
      <c r="A17" s="25" t="s">
        <v>31</v>
      </c>
    </row>
    <row r="18" spans="1:15" ht="15" customHeight="1" x14ac:dyDescent="0.35">
      <c r="K18" s="4" t="s">
        <v>0</v>
      </c>
      <c r="L18" s="4" t="s">
        <v>1</v>
      </c>
      <c r="M18" s="4" t="s">
        <v>2</v>
      </c>
      <c r="N18" s="4" t="s">
        <v>3</v>
      </c>
    </row>
    <row r="19" spans="1:15" ht="15" customHeight="1" x14ac:dyDescent="0.35">
      <c r="K19" s="21">
        <v>5.0999999999999996</v>
      </c>
      <c r="L19" s="21">
        <v>4.5999999999999996</v>
      </c>
      <c r="M19" s="21">
        <v>4.5999999999999996</v>
      </c>
      <c r="N19" s="21">
        <v>4.3</v>
      </c>
    </row>
    <row r="20" spans="1:15" ht="15" customHeight="1" x14ac:dyDescent="0.35">
      <c r="N20" s="34" t="s">
        <v>551</v>
      </c>
      <c r="O20" s="52" t="s">
        <v>596</v>
      </c>
    </row>
  </sheetData>
  <mergeCells count="2">
    <mergeCell ref="A1:N1"/>
    <mergeCell ref="A3:N3"/>
  </mergeCells>
  <hyperlinks>
    <hyperlink ref="N8" r:id="rId1" location="GradProf"/>
    <hyperlink ref="N15" r:id="rId2" location="GradProf"/>
    <hyperlink ref="N20" r:id="rId3" location="EnrollGrad"/>
  </hyperlinks>
  <printOptions horizontalCentered="1"/>
  <pageMargins left="0.25" right="0.25" top="0.25" bottom="0.5" header="0.25" footer="0.25"/>
  <pageSetup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700"/>
    <pageSetUpPr fitToPage="1"/>
  </sheetPr>
  <dimension ref="A1:O13"/>
  <sheetViews>
    <sheetView zoomScaleNormal="100" workbookViewId="0">
      <selection sqref="A1:N57"/>
    </sheetView>
  </sheetViews>
  <sheetFormatPr defaultColWidth="9.140625" defaultRowHeight="15" customHeight="1" x14ac:dyDescent="0.25"/>
  <cols>
    <col min="1" max="2" width="9.140625" style="6" customWidth="1"/>
    <col min="3" max="8" width="9.140625" style="6"/>
    <col min="9" max="9" width="9.140625" style="6" customWidth="1"/>
    <col min="10" max="14" width="9.140625" style="7"/>
    <col min="15" max="16384" width="9.140625" style="6"/>
  </cols>
  <sheetData>
    <row r="1" spans="1:15" ht="30" customHeight="1" x14ac:dyDescent="0.35">
      <c r="A1" s="90" t="s">
        <v>30</v>
      </c>
      <c r="B1" s="90"/>
      <c r="C1" s="90"/>
      <c r="D1" s="90"/>
      <c r="E1" s="90"/>
      <c r="F1" s="90"/>
      <c r="G1" s="90"/>
      <c r="H1" s="90"/>
      <c r="I1" s="90"/>
      <c r="J1" s="90"/>
      <c r="K1" s="90"/>
      <c r="L1" s="90"/>
      <c r="M1" s="90"/>
      <c r="N1" s="90"/>
    </row>
    <row r="3" spans="1:15" ht="14.45" x14ac:dyDescent="0.35">
      <c r="A3" s="94" t="s">
        <v>975</v>
      </c>
      <c r="B3" s="94"/>
      <c r="C3" s="94"/>
      <c r="D3" s="94"/>
      <c r="E3" s="94"/>
      <c r="F3" s="94"/>
      <c r="G3" s="94"/>
      <c r="H3" s="94"/>
      <c r="I3" s="94"/>
      <c r="J3" s="94"/>
      <c r="K3" s="94"/>
      <c r="L3" s="94"/>
      <c r="M3" s="94"/>
      <c r="N3" s="94"/>
    </row>
    <row r="4" spans="1:15" ht="14.45" x14ac:dyDescent="0.35">
      <c r="A4" s="8"/>
      <c r="B4" s="8"/>
      <c r="C4" s="8"/>
      <c r="D4" s="8"/>
      <c r="E4" s="8"/>
      <c r="F4" s="8"/>
      <c r="G4" s="8"/>
      <c r="H4" s="8"/>
      <c r="I4" s="8"/>
      <c r="J4" s="8"/>
      <c r="K4" s="8"/>
      <c r="L4" s="8"/>
      <c r="M4" s="8"/>
      <c r="N4" s="8"/>
    </row>
    <row r="5" spans="1:15" ht="15" customHeight="1" x14ac:dyDescent="0.35">
      <c r="J5" s="4" t="s">
        <v>0</v>
      </c>
      <c r="K5" s="4" t="s">
        <v>1</v>
      </c>
      <c r="L5" s="4" t="s">
        <v>2</v>
      </c>
      <c r="M5" s="4" t="s">
        <v>3</v>
      </c>
      <c r="N5" s="4" t="s">
        <v>4</v>
      </c>
    </row>
    <row r="6" spans="1:15" ht="15" customHeight="1" x14ac:dyDescent="0.35">
      <c r="A6" s="25" t="s">
        <v>36</v>
      </c>
      <c r="J6" s="63" t="s">
        <v>1009</v>
      </c>
      <c r="K6" s="63" t="s">
        <v>1009</v>
      </c>
      <c r="L6" s="26" t="s">
        <v>1009</v>
      </c>
      <c r="M6" s="63" t="s">
        <v>1009</v>
      </c>
      <c r="N6" s="63" t="s">
        <v>1009</v>
      </c>
    </row>
    <row r="7" spans="1:15" ht="15" customHeight="1" x14ac:dyDescent="0.35">
      <c r="A7" s="25" t="s">
        <v>34</v>
      </c>
      <c r="J7" s="63" t="s">
        <v>1009</v>
      </c>
      <c r="K7" s="63" t="s">
        <v>1009</v>
      </c>
      <c r="L7" s="63" t="s">
        <v>1009</v>
      </c>
      <c r="M7" s="63" t="s">
        <v>1009</v>
      </c>
      <c r="N7" s="63" t="s">
        <v>1009</v>
      </c>
    </row>
    <row r="8" spans="1:15" ht="15" customHeight="1" x14ac:dyDescent="0.35">
      <c r="A8" s="25" t="s">
        <v>35</v>
      </c>
      <c r="J8" s="63" t="s">
        <v>1009</v>
      </c>
      <c r="K8" s="63" t="s">
        <v>1009</v>
      </c>
      <c r="L8" s="63" t="s">
        <v>1009</v>
      </c>
      <c r="M8" s="63" t="s">
        <v>1009</v>
      </c>
      <c r="N8" s="63" t="s">
        <v>1009</v>
      </c>
    </row>
    <row r="9" spans="1:15" ht="15" customHeight="1" x14ac:dyDescent="0.35">
      <c r="N9" s="34"/>
      <c r="O9" s="52"/>
    </row>
    <row r="10" spans="1:15" ht="15" customHeight="1" x14ac:dyDescent="0.35">
      <c r="N10" s="34"/>
      <c r="O10" s="52"/>
    </row>
    <row r="11" spans="1:15" ht="15" customHeight="1" x14ac:dyDescent="0.35">
      <c r="A11" s="58" t="s">
        <v>988</v>
      </c>
      <c r="B11" s="57"/>
      <c r="C11" s="57"/>
      <c r="D11" s="57"/>
      <c r="E11" s="57"/>
      <c r="F11" s="57"/>
      <c r="G11" s="57"/>
      <c r="H11" s="57"/>
      <c r="I11" s="57"/>
      <c r="J11" s="57"/>
      <c r="K11" s="57"/>
      <c r="L11" s="57"/>
      <c r="M11" s="57"/>
      <c r="N11" s="34" t="s">
        <v>946</v>
      </c>
      <c r="O11" s="52" t="s">
        <v>596</v>
      </c>
    </row>
    <row r="13" spans="1:15" ht="15" customHeight="1" x14ac:dyDescent="0.35">
      <c r="A13" s="25" t="s">
        <v>973</v>
      </c>
    </row>
  </sheetData>
  <mergeCells count="2">
    <mergeCell ref="A1:N1"/>
    <mergeCell ref="A3:N3"/>
  </mergeCells>
  <hyperlinks>
    <hyperlink ref="N11" r:id="rId1"/>
  </hyperlinks>
  <printOptions horizontalCentered="1"/>
  <pageMargins left="0.25" right="0.25" top="0.25" bottom="0.5" header="0.25" footer="0.25"/>
  <pageSetup scale="64"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pageSetUpPr fitToPage="1"/>
  </sheetPr>
  <dimension ref="A1:N5"/>
  <sheetViews>
    <sheetView tabSelected="1" zoomScaleNormal="100" workbookViewId="0">
      <selection sqref="A1:N47"/>
    </sheetView>
  </sheetViews>
  <sheetFormatPr defaultColWidth="9.140625" defaultRowHeight="15" customHeight="1" x14ac:dyDescent="0.25"/>
  <cols>
    <col min="1" max="2" width="9.140625" style="6" customWidth="1"/>
    <col min="3" max="8" width="9.140625" style="6"/>
    <col min="9" max="9" width="9.140625" style="6" customWidth="1"/>
    <col min="10" max="14" width="9.140625" style="7"/>
    <col min="15" max="16384" width="9.140625" style="6"/>
  </cols>
  <sheetData>
    <row r="1" spans="1:14" ht="30" customHeight="1" x14ac:dyDescent="0.35">
      <c r="A1" s="90" t="s">
        <v>62</v>
      </c>
      <c r="B1" s="90"/>
      <c r="C1" s="90"/>
      <c r="D1" s="90"/>
      <c r="E1" s="90"/>
      <c r="F1" s="90"/>
      <c r="G1" s="90"/>
      <c r="H1" s="90"/>
      <c r="I1" s="90"/>
      <c r="J1" s="90"/>
      <c r="K1" s="90"/>
      <c r="L1" s="90"/>
      <c r="M1" s="90"/>
      <c r="N1" s="90"/>
    </row>
    <row r="3" spans="1:14" ht="30" customHeight="1" x14ac:dyDescent="0.35">
      <c r="A3" s="94" t="s">
        <v>594</v>
      </c>
      <c r="B3" s="94"/>
      <c r="C3" s="94"/>
      <c r="D3" s="94"/>
      <c r="E3" s="94"/>
      <c r="F3" s="94"/>
      <c r="G3" s="94"/>
      <c r="H3" s="94"/>
      <c r="I3" s="94"/>
      <c r="J3" s="94"/>
      <c r="K3" s="94"/>
      <c r="L3" s="94"/>
      <c r="M3" s="94"/>
      <c r="N3" s="94"/>
    </row>
    <row r="5" spans="1:14" ht="15" customHeight="1" x14ac:dyDescent="0.35">
      <c r="A5" s="25" t="s">
        <v>65</v>
      </c>
    </row>
  </sheetData>
  <mergeCells count="2">
    <mergeCell ref="A1:N1"/>
    <mergeCell ref="A3:N3"/>
  </mergeCells>
  <printOptions horizontalCentered="1"/>
  <pageMargins left="0.25" right="0.25" top="0.25" bottom="0.5" header="0.25" footer="0.25"/>
  <pageSetup scale="7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700"/>
    <pageSetUpPr fitToPage="1"/>
  </sheetPr>
  <dimension ref="A1:N5"/>
  <sheetViews>
    <sheetView zoomScaleNormal="100" workbookViewId="0">
      <selection sqref="A1:N20"/>
    </sheetView>
  </sheetViews>
  <sheetFormatPr defaultColWidth="9.140625" defaultRowHeight="15" customHeight="1" x14ac:dyDescent="0.25"/>
  <cols>
    <col min="1" max="2" width="9.140625" style="6" customWidth="1"/>
    <col min="3" max="8" width="9.140625" style="6"/>
    <col min="9" max="9" width="9.140625" style="6" customWidth="1"/>
    <col min="10" max="14" width="9.140625" style="7"/>
    <col min="15" max="16384" width="9.140625" style="6"/>
  </cols>
  <sheetData>
    <row r="1" spans="1:14" ht="30" customHeight="1" x14ac:dyDescent="0.35">
      <c r="A1" s="90" t="s">
        <v>63</v>
      </c>
      <c r="B1" s="90"/>
      <c r="C1" s="90"/>
      <c r="D1" s="90"/>
      <c r="E1" s="90"/>
      <c r="F1" s="90"/>
      <c r="G1" s="90"/>
      <c r="H1" s="90"/>
      <c r="I1" s="90"/>
      <c r="J1" s="90"/>
      <c r="K1" s="90"/>
      <c r="L1" s="90"/>
      <c r="M1" s="90"/>
      <c r="N1" s="90"/>
    </row>
    <row r="3" spans="1:14" ht="30" customHeight="1" x14ac:dyDescent="0.35">
      <c r="A3" s="94" t="s">
        <v>594</v>
      </c>
      <c r="B3" s="94"/>
      <c r="C3" s="94"/>
      <c r="D3" s="94"/>
      <c r="E3" s="94"/>
      <c r="F3" s="94"/>
      <c r="G3" s="94"/>
      <c r="H3" s="94"/>
      <c r="I3" s="94"/>
      <c r="J3" s="94"/>
      <c r="K3" s="94"/>
      <c r="L3" s="94"/>
      <c r="M3" s="94"/>
      <c r="N3" s="94"/>
    </row>
    <row r="5" spans="1:14" ht="15" customHeight="1" x14ac:dyDescent="0.35">
      <c r="A5" s="25" t="s">
        <v>64</v>
      </c>
    </row>
  </sheetData>
  <mergeCells count="2">
    <mergeCell ref="A1:N1"/>
    <mergeCell ref="A3:N3"/>
  </mergeCells>
  <printOptions horizontalCentered="1"/>
  <pageMargins left="0.25" right="0.25" top="0.25" bottom="0.5" header="0.25" footer="0.25"/>
  <pageSetup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pageSetUpPr fitToPage="1"/>
  </sheetPr>
  <dimension ref="A1:N5"/>
  <sheetViews>
    <sheetView zoomScaleNormal="100" workbookViewId="0">
      <selection sqref="A1:N18"/>
    </sheetView>
  </sheetViews>
  <sheetFormatPr defaultColWidth="9.140625" defaultRowHeight="15" customHeight="1" x14ac:dyDescent="0.25"/>
  <cols>
    <col min="1" max="2" width="9.140625" style="6" customWidth="1"/>
    <col min="3" max="8" width="9.140625" style="6"/>
    <col min="9" max="9" width="9.140625" style="6" customWidth="1"/>
    <col min="10" max="14" width="9.140625" style="7"/>
    <col min="15" max="16384" width="9.140625" style="6"/>
  </cols>
  <sheetData>
    <row r="1" spans="1:14" ht="30" customHeight="1" x14ac:dyDescent="0.35">
      <c r="A1" s="90" t="s">
        <v>66</v>
      </c>
      <c r="B1" s="90"/>
      <c r="C1" s="90"/>
      <c r="D1" s="90"/>
      <c r="E1" s="90"/>
      <c r="F1" s="90"/>
      <c r="G1" s="90"/>
      <c r="H1" s="90"/>
      <c r="I1" s="90"/>
      <c r="J1" s="90"/>
      <c r="K1" s="90"/>
      <c r="L1" s="90"/>
      <c r="M1" s="90"/>
      <c r="N1" s="90"/>
    </row>
    <row r="3" spans="1:14" ht="30" customHeight="1" x14ac:dyDescent="0.35">
      <c r="A3" s="94" t="s">
        <v>594</v>
      </c>
      <c r="B3" s="94"/>
      <c r="C3" s="94"/>
      <c r="D3" s="94"/>
      <c r="E3" s="94"/>
      <c r="F3" s="94"/>
      <c r="G3" s="94"/>
      <c r="H3" s="94"/>
      <c r="I3" s="94"/>
      <c r="J3" s="94"/>
      <c r="K3" s="94"/>
      <c r="L3" s="94"/>
      <c r="M3" s="94"/>
      <c r="N3" s="94"/>
    </row>
    <row r="5" spans="1:14" ht="15" customHeight="1" x14ac:dyDescent="0.35">
      <c r="A5" s="25" t="s">
        <v>67</v>
      </c>
    </row>
  </sheetData>
  <mergeCells count="2">
    <mergeCell ref="A1:N1"/>
    <mergeCell ref="A3:N3"/>
  </mergeCells>
  <printOptions horizontalCentered="1"/>
  <pageMargins left="0.25" right="0.25" top="0.25" bottom="0.5" header="0.25" footer="0.25"/>
  <pageSetup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1"/>
  <sheetViews>
    <sheetView workbookViewId="0">
      <pane ySplit="1" topLeftCell="A2" activePane="bottomLeft" state="frozen"/>
      <selection pane="bottomLeft" activeCell="A2" sqref="A2"/>
    </sheetView>
  </sheetViews>
  <sheetFormatPr defaultColWidth="9.140625" defaultRowHeight="12.75" x14ac:dyDescent="0.2"/>
  <cols>
    <col min="1" max="1" width="67.5703125" style="12" bestFit="1" customWidth="1"/>
    <col min="2" max="2" width="54.7109375" style="12" bestFit="1" customWidth="1"/>
    <col min="3" max="3" width="20.5703125" style="12" bestFit="1" customWidth="1"/>
    <col min="4" max="4" width="15.28515625" style="12" bestFit="1" customWidth="1"/>
    <col min="5" max="5" width="11.85546875" style="12" bestFit="1" customWidth="1"/>
    <col min="6" max="6" width="12.28515625" style="12" bestFit="1" customWidth="1"/>
    <col min="7" max="16384" width="9.140625" style="12"/>
  </cols>
  <sheetData>
    <row r="1" spans="1:6" ht="12.95" x14ac:dyDescent="0.3">
      <c r="A1" s="30" t="s">
        <v>544</v>
      </c>
      <c r="B1" s="30" t="s">
        <v>484</v>
      </c>
      <c r="C1" s="30" t="s">
        <v>483</v>
      </c>
      <c r="D1" s="30" t="s">
        <v>530</v>
      </c>
      <c r="E1" s="30" t="s">
        <v>531</v>
      </c>
      <c r="F1" s="30" t="s">
        <v>485</v>
      </c>
    </row>
    <row r="2" spans="1:6" ht="12.95" x14ac:dyDescent="0.3">
      <c r="A2" s="12" t="s">
        <v>684</v>
      </c>
      <c r="B2" s="12" t="s">
        <v>75</v>
      </c>
      <c r="C2" s="12" t="s">
        <v>74</v>
      </c>
      <c r="D2" s="12" t="s">
        <v>486</v>
      </c>
      <c r="E2" s="12" t="s">
        <v>487</v>
      </c>
      <c r="F2" s="12">
        <v>520301</v>
      </c>
    </row>
    <row r="3" spans="1:6" ht="12.95" x14ac:dyDescent="0.3">
      <c r="A3" s="12" t="s">
        <v>721</v>
      </c>
      <c r="B3" s="12" t="s">
        <v>135</v>
      </c>
      <c r="C3" s="12" t="s">
        <v>134</v>
      </c>
      <c r="D3" s="12" t="s">
        <v>504</v>
      </c>
      <c r="E3" s="12" t="s">
        <v>487</v>
      </c>
      <c r="F3" s="12">
        <v>131303</v>
      </c>
    </row>
    <row r="4" spans="1:6" ht="12.95" x14ac:dyDescent="0.3">
      <c r="A4" s="12" t="s">
        <v>722</v>
      </c>
      <c r="B4" s="12" t="s">
        <v>137</v>
      </c>
      <c r="C4" s="12" t="s">
        <v>136</v>
      </c>
      <c r="D4" s="12" t="s">
        <v>504</v>
      </c>
      <c r="E4" s="12" t="s">
        <v>487</v>
      </c>
      <c r="F4" s="12">
        <v>131303</v>
      </c>
    </row>
    <row r="5" spans="1:6" ht="12.95" x14ac:dyDescent="0.3">
      <c r="A5" s="12" t="s">
        <v>723</v>
      </c>
      <c r="B5" s="12" t="s">
        <v>139</v>
      </c>
      <c r="C5" s="12" t="s">
        <v>138</v>
      </c>
      <c r="D5" s="12" t="s">
        <v>504</v>
      </c>
      <c r="E5" s="12" t="s">
        <v>487</v>
      </c>
      <c r="F5" s="12">
        <v>131303</v>
      </c>
    </row>
    <row r="6" spans="1:6" ht="12.95" x14ac:dyDescent="0.3">
      <c r="A6" s="12" t="s">
        <v>724</v>
      </c>
      <c r="B6" s="12" t="s">
        <v>141</v>
      </c>
      <c r="C6" s="12" t="s">
        <v>140</v>
      </c>
      <c r="D6" s="12" t="s">
        <v>504</v>
      </c>
      <c r="E6" s="12" t="s">
        <v>487</v>
      </c>
      <c r="F6" s="12">
        <v>131303</v>
      </c>
    </row>
    <row r="7" spans="1:6" ht="12.95" x14ac:dyDescent="0.3">
      <c r="A7" s="12" t="s">
        <v>819</v>
      </c>
      <c r="B7" s="12" t="s">
        <v>279</v>
      </c>
      <c r="C7" s="12" t="s">
        <v>278</v>
      </c>
      <c r="D7" s="12" t="s">
        <v>504</v>
      </c>
      <c r="E7" s="12" t="s">
        <v>487</v>
      </c>
      <c r="F7" s="12">
        <v>521201</v>
      </c>
    </row>
    <row r="8" spans="1:6" ht="12.95" x14ac:dyDescent="0.3">
      <c r="A8" s="12" t="s">
        <v>820</v>
      </c>
      <c r="B8" s="12" t="s">
        <v>538</v>
      </c>
      <c r="C8" s="12" t="s">
        <v>539</v>
      </c>
      <c r="D8" s="12" t="s">
        <v>504</v>
      </c>
      <c r="E8" s="12" t="s">
        <v>487</v>
      </c>
      <c r="F8" s="12">
        <v>521201</v>
      </c>
    </row>
    <row r="9" spans="1:6" ht="12.95" x14ac:dyDescent="0.3">
      <c r="A9" s="12" t="s">
        <v>840</v>
      </c>
      <c r="B9" s="12" t="s">
        <v>332</v>
      </c>
      <c r="C9" s="12" t="s">
        <v>331</v>
      </c>
      <c r="D9" s="12" t="s">
        <v>504</v>
      </c>
      <c r="E9" s="12" t="s">
        <v>487</v>
      </c>
      <c r="F9" s="12">
        <v>521201</v>
      </c>
    </row>
    <row r="10" spans="1:6" ht="12.95" x14ac:dyDescent="0.3">
      <c r="A10" s="12" t="s">
        <v>753</v>
      </c>
      <c r="B10" s="12" t="s">
        <v>184</v>
      </c>
      <c r="C10" s="12" t="s">
        <v>183</v>
      </c>
      <c r="D10" s="12" t="s">
        <v>509</v>
      </c>
      <c r="E10" s="12" t="s">
        <v>487</v>
      </c>
      <c r="F10" s="12">
        <v>450601</v>
      </c>
    </row>
    <row r="11" spans="1:6" ht="12.95" x14ac:dyDescent="0.3">
      <c r="A11" s="12" t="s">
        <v>754</v>
      </c>
      <c r="B11" s="12" t="s">
        <v>184</v>
      </c>
      <c r="C11" s="12" t="s">
        <v>185</v>
      </c>
      <c r="D11" s="12" t="s">
        <v>509</v>
      </c>
      <c r="E11" s="12" t="s">
        <v>487</v>
      </c>
      <c r="F11" s="12">
        <v>450601</v>
      </c>
    </row>
    <row r="12" spans="1:6" ht="12.95" x14ac:dyDescent="0.3">
      <c r="A12" s="12" t="s">
        <v>777</v>
      </c>
      <c r="B12" s="12" t="s">
        <v>222</v>
      </c>
      <c r="C12" s="12" t="s">
        <v>221</v>
      </c>
      <c r="D12" s="12" t="s">
        <v>512</v>
      </c>
      <c r="E12" s="12" t="s">
        <v>487</v>
      </c>
      <c r="F12" s="12">
        <v>520801</v>
      </c>
    </row>
    <row r="13" spans="1:6" ht="12.95" x14ac:dyDescent="0.3">
      <c r="A13" s="12" t="s">
        <v>838</v>
      </c>
      <c r="B13" s="12" t="s">
        <v>540</v>
      </c>
      <c r="C13" s="12" t="s">
        <v>541</v>
      </c>
      <c r="D13" s="12" t="s">
        <v>512</v>
      </c>
      <c r="E13" s="12" t="s">
        <v>487</v>
      </c>
      <c r="F13" s="12">
        <v>229999</v>
      </c>
    </row>
    <row r="14" spans="1:6" ht="12.95" x14ac:dyDescent="0.3">
      <c r="A14" s="12" t="s">
        <v>877</v>
      </c>
      <c r="B14" s="12" t="s">
        <v>377</v>
      </c>
      <c r="C14" s="12" t="s">
        <v>376</v>
      </c>
      <c r="D14" s="12" t="s">
        <v>512</v>
      </c>
      <c r="E14" s="12" t="s">
        <v>487</v>
      </c>
      <c r="F14" s="12">
        <v>520804</v>
      </c>
    </row>
    <row r="15" spans="1:6" ht="12.95" x14ac:dyDescent="0.3">
      <c r="A15" s="12" t="s">
        <v>898</v>
      </c>
      <c r="B15" s="12" t="s">
        <v>407</v>
      </c>
      <c r="C15" s="12" t="s">
        <v>406</v>
      </c>
      <c r="D15" s="12" t="s">
        <v>512</v>
      </c>
      <c r="E15" s="12" t="s">
        <v>487</v>
      </c>
      <c r="F15" s="12">
        <v>521501</v>
      </c>
    </row>
    <row r="16" spans="1:6" ht="12.95" x14ac:dyDescent="0.3">
      <c r="A16" s="12" t="s">
        <v>683</v>
      </c>
      <c r="B16" s="12" t="s">
        <v>89</v>
      </c>
      <c r="C16" s="12" t="s">
        <v>88</v>
      </c>
      <c r="D16" s="12" t="s">
        <v>492</v>
      </c>
      <c r="E16" s="12" t="s">
        <v>487</v>
      </c>
      <c r="F16" s="12">
        <v>520399</v>
      </c>
    </row>
    <row r="17" spans="1:6" ht="12.95" x14ac:dyDescent="0.3">
      <c r="A17" s="12" t="s">
        <v>725</v>
      </c>
      <c r="B17" s="12" t="s">
        <v>534</v>
      </c>
      <c r="C17" s="12" t="s">
        <v>535</v>
      </c>
      <c r="D17" s="12" t="s">
        <v>492</v>
      </c>
      <c r="E17" s="12" t="s">
        <v>487</v>
      </c>
      <c r="F17" s="12">
        <v>520201</v>
      </c>
    </row>
    <row r="18" spans="1:6" ht="12.95" x14ac:dyDescent="0.3">
      <c r="A18" s="12" t="s">
        <v>785</v>
      </c>
      <c r="B18" s="12" t="s">
        <v>243</v>
      </c>
      <c r="C18" s="12" t="s">
        <v>242</v>
      </c>
      <c r="D18" s="12" t="s">
        <v>492</v>
      </c>
      <c r="E18" s="12" t="s">
        <v>487</v>
      </c>
      <c r="F18" s="12">
        <v>520201</v>
      </c>
    </row>
    <row r="19" spans="1:6" ht="12.95" x14ac:dyDescent="0.3">
      <c r="A19" s="12" t="s">
        <v>786</v>
      </c>
      <c r="B19" s="12" t="s">
        <v>263</v>
      </c>
      <c r="C19" s="12" t="s">
        <v>262</v>
      </c>
      <c r="D19" s="12" t="s">
        <v>492</v>
      </c>
      <c r="E19" s="12" t="s">
        <v>487</v>
      </c>
      <c r="F19" s="12">
        <v>520201</v>
      </c>
    </row>
    <row r="20" spans="1:6" ht="12.95" x14ac:dyDescent="0.3">
      <c r="A20" s="12" t="s">
        <v>797</v>
      </c>
      <c r="B20" s="12" t="s">
        <v>536</v>
      </c>
      <c r="C20" s="12" t="s">
        <v>537</v>
      </c>
      <c r="D20" s="12" t="s">
        <v>492</v>
      </c>
      <c r="E20" s="12" t="s">
        <v>487</v>
      </c>
      <c r="F20" s="12">
        <v>521101</v>
      </c>
    </row>
    <row r="21" spans="1:6" ht="12.95" x14ac:dyDescent="0.3">
      <c r="A21" s="12" t="s">
        <v>826</v>
      </c>
      <c r="B21" s="12" t="s">
        <v>283</v>
      </c>
      <c r="C21" s="12" t="s">
        <v>282</v>
      </c>
      <c r="D21" s="12" t="s">
        <v>492</v>
      </c>
      <c r="E21" s="12" t="s">
        <v>487</v>
      </c>
      <c r="F21" s="12">
        <v>521101</v>
      </c>
    </row>
    <row r="22" spans="1:6" ht="12.95" x14ac:dyDescent="0.3">
      <c r="A22" s="12" t="s">
        <v>835</v>
      </c>
      <c r="B22" s="12" t="s">
        <v>319</v>
      </c>
      <c r="C22" s="12" t="s">
        <v>318</v>
      </c>
      <c r="D22" s="12" t="s">
        <v>492</v>
      </c>
      <c r="E22" s="12" t="s">
        <v>487</v>
      </c>
      <c r="F22" s="12">
        <v>220000</v>
      </c>
    </row>
    <row r="23" spans="1:6" ht="12.95" x14ac:dyDescent="0.3">
      <c r="A23" s="12" t="s">
        <v>836</v>
      </c>
      <c r="B23" s="12" t="s">
        <v>319</v>
      </c>
      <c r="C23" s="12" t="s">
        <v>320</v>
      </c>
      <c r="D23" s="12" t="s">
        <v>492</v>
      </c>
      <c r="E23" s="12" t="s">
        <v>487</v>
      </c>
      <c r="F23" s="12">
        <v>220000</v>
      </c>
    </row>
    <row r="24" spans="1:6" ht="12.95" x14ac:dyDescent="0.3">
      <c r="A24" s="12" t="s">
        <v>896</v>
      </c>
      <c r="B24" s="12" t="s">
        <v>405</v>
      </c>
      <c r="C24" s="12" t="s">
        <v>404</v>
      </c>
      <c r="D24" s="12" t="s">
        <v>492</v>
      </c>
      <c r="E24" s="12" t="s">
        <v>487</v>
      </c>
      <c r="F24" s="12">
        <v>520202</v>
      </c>
    </row>
    <row r="25" spans="1:6" ht="12.95" x14ac:dyDescent="0.3">
      <c r="A25" s="12" t="s">
        <v>764</v>
      </c>
      <c r="B25" s="12" t="s">
        <v>201</v>
      </c>
      <c r="C25" s="12" t="s">
        <v>200</v>
      </c>
      <c r="D25" s="12" t="s">
        <v>488</v>
      </c>
      <c r="E25" s="12" t="s">
        <v>487</v>
      </c>
      <c r="F25" s="12">
        <v>520701</v>
      </c>
    </row>
    <row r="26" spans="1:6" ht="12.95" x14ac:dyDescent="0.3">
      <c r="A26" s="12" t="s">
        <v>804</v>
      </c>
      <c r="B26" s="12" t="s">
        <v>267</v>
      </c>
      <c r="C26" s="12" t="s">
        <v>266</v>
      </c>
      <c r="D26" s="12" t="s">
        <v>517</v>
      </c>
      <c r="E26" s="12" t="s">
        <v>487</v>
      </c>
      <c r="F26" s="12">
        <v>520901</v>
      </c>
    </row>
    <row r="27" spans="1:6" ht="12.95" x14ac:dyDescent="0.3">
      <c r="A27" s="12" t="s">
        <v>805</v>
      </c>
      <c r="B27" s="12" t="s">
        <v>269</v>
      </c>
      <c r="C27" s="12" t="s">
        <v>268</v>
      </c>
      <c r="D27" s="12" t="s">
        <v>517</v>
      </c>
      <c r="E27" s="12" t="s">
        <v>487</v>
      </c>
      <c r="F27" s="12">
        <v>520901</v>
      </c>
    </row>
    <row r="28" spans="1:6" ht="12.95" x14ac:dyDescent="0.3">
      <c r="A28" s="12" t="s">
        <v>839</v>
      </c>
      <c r="B28" s="12" t="s">
        <v>322</v>
      </c>
      <c r="C28" s="12" t="s">
        <v>321</v>
      </c>
      <c r="D28" s="12" t="s">
        <v>517</v>
      </c>
      <c r="E28" s="12" t="s">
        <v>487</v>
      </c>
      <c r="F28" s="12">
        <v>520203</v>
      </c>
    </row>
    <row r="29" spans="1:6" ht="12.95" x14ac:dyDescent="0.3">
      <c r="A29" s="12" t="s">
        <v>843</v>
      </c>
      <c r="B29" s="12" t="s">
        <v>334</v>
      </c>
      <c r="C29" s="12" t="s">
        <v>333</v>
      </c>
      <c r="D29" s="12" t="s">
        <v>517</v>
      </c>
      <c r="E29" s="12" t="s">
        <v>487</v>
      </c>
      <c r="F29" s="12">
        <v>521401</v>
      </c>
    </row>
    <row r="30" spans="1:6" ht="12.95" x14ac:dyDescent="0.3">
      <c r="A30" s="12" t="s">
        <v>855</v>
      </c>
      <c r="B30" s="12" t="s">
        <v>336</v>
      </c>
      <c r="C30" s="12" t="s">
        <v>335</v>
      </c>
      <c r="D30" s="12" t="s">
        <v>517</v>
      </c>
      <c r="E30" s="12" t="s">
        <v>487</v>
      </c>
      <c r="F30" s="12">
        <v>521401</v>
      </c>
    </row>
    <row r="31" spans="1:6" ht="12.95" x14ac:dyDescent="0.3">
      <c r="A31" s="12" t="s">
        <v>856</v>
      </c>
      <c r="B31" s="12" t="s">
        <v>338</v>
      </c>
      <c r="C31" s="12" t="s">
        <v>337</v>
      </c>
      <c r="D31" s="12" t="s">
        <v>517</v>
      </c>
      <c r="E31" s="12" t="s">
        <v>487</v>
      </c>
      <c r="F31" s="12">
        <v>521401</v>
      </c>
    </row>
    <row r="32" spans="1:6" x14ac:dyDescent="0.2">
      <c r="A32" s="12" t="s">
        <v>857</v>
      </c>
      <c r="B32" s="12" t="s">
        <v>340</v>
      </c>
      <c r="C32" s="12" t="s">
        <v>339</v>
      </c>
      <c r="D32" s="12" t="s">
        <v>517</v>
      </c>
      <c r="E32" s="12" t="s">
        <v>487</v>
      </c>
      <c r="F32" s="12">
        <v>521401</v>
      </c>
    </row>
    <row r="33" spans="1:6" x14ac:dyDescent="0.2">
      <c r="A33" s="12" t="s">
        <v>858</v>
      </c>
      <c r="B33" s="12" t="s">
        <v>342</v>
      </c>
      <c r="C33" s="12" t="s">
        <v>341</v>
      </c>
      <c r="D33" s="12" t="s">
        <v>517</v>
      </c>
      <c r="E33" s="12" t="s">
        <v>487</v>
      </c>
      <c r="F33" s="12">
        <v>521401</v>
      </c>
    </row>
    <row r="34" spans="1:6" x14ac:dyDescent="0.2">
      <c r="A34" s="12" t="s">
        <v>906</v>
      </c>
      <c r="B34" s="12" t="s">
        <v>421</v>
      </c>
      <c r="C34" s="12" t="s">
        <v>420</v>
      </c>
      <c r="D34" s="12" t="s">
        <v>517</v>
      </c>
      <c r="E34" s="12" t="s">
        <v>487</v>
      </c>
      <c r="F34" s="12">
        <v>521803</v>
      </c>
    </row>
    <row r="35" spans="1:6" x14ac:dyDescent="0.2">
      <c r="A35" s="12" t="s">
        <v>787</v>
      </c>
      <c r="B35" s="12" t="s">
        <v>245</v>
      </c>
      <c r="C35" s="12" t="s">
        <v>244</v>
      </c>
      <c r="D35" s="12" t="s">
        <v>515</v>
      </c>
      <c r="E35" s="12" t="s">
        <v>487</v>
      </c>
      <c r="F35" s="12">
        <v>520201</v>
      </c>
    </row>
    <row r="36" spans="1:6" x14ac:dyDescent="0.2">
      <c r="A36" s="12" t="s">
        <v>807</v>
      </c>
      <c r="B36" s="12" t="s">
        <v>265</v>
      </c>
      <c r="C36" s="12" t="s">
        <v>264</v>
      </c>
      <c r="D36" s="12" t="s">
        <v>515</v>
      </c>
      <c r="E36" s="12" t="s">
        <v>487</v>
      </c>
      <c r="F36" s="12">
        <v>521001</v>
      </c>
    </row>
    <row r="37" spans="1:6" x14ac:dyDescent="0.2">
      <c r="A37" s="12" t="s">
        <v>841</v>
      </c>
      <c r="B37" s="12" t="s">
        <v>542</v>
      </c>
      <c r="C37" s="12" t="s">
        <v>543</v>
      </c>
      <c r="D37" s="12" t="s">
        <v>515</v>
      </c>
      <c r="E37" s="12" t="s">
        <v>487</v>
      </c>
      <c r="F37" s="12">
        <v>520201</v>
      </c>
    </row>
    <row r="38" spans="1:6" x14ac:dyDescent="0.2">
      <c r="A38" s="12" t="s">
        <v>874</v>
      </c>
      <c r="B38" s="12" t="s">
        <v>372</v>
      </c>
      <c r="C38" s="12" t="s">
        <v>371</v>
      </c>
      <c r="D38" s="12" t="s">
        <v>515</v>
      </c>
      <c r="E38" s="12" t="s">
        <v>487</v>
      </c>
      <c r="F38" s="12">
        <v>520205</v>
      </c>
    </row>
    <row r="39" spans="1:6" x14ac:dyDescent="0.2">
      <c r="A39" s="12" t="s">
        <v>890</v>
      </c>
      <c r="B39" s="12" t="s">
        <v>391</v>
      </c>
      <c r="C39" s="12" t="s">
        <v>390</v>
      </c>
      <c r="D39" s="12" t="s">
        <v>515</v>
      </c>
      <c r="E39" s="12" t="s">
        <v>487</v>
      </c>
      <c r="F39" s="12">
        <v>520205</v>
      </c>
    </row>
    <row r="40" spans="1:6" x14ac:dyDescent="0.2">
      <c r="A40" s="12" t="s">
        <v>699</v>
      </c>
      <c r="B40" s="12" t="s">
        <v>609</v>
      </c>
      <c r="C40" s="12" t="s">
        <v>608</v>
      </c>
      <c r="D40" s="12" t="s">
        <v>497</v>
      </c>
      <c r="E40" s="12" t="s">
        <v>498</v>
      </c>
      <c r="F40" s="12">
        <v>500703</v>
      </c>
    </row>
    <row r="41" spans="1:6" x14ac:dyDescent="0.2">
      <c r="A41" s="12" t="s">
        <v>701</v>
      </c>
      <c r="B41" s="12" t="s">
        <v>109</v>
      </c>
      <c r="C41" s="12" t="s">
        <v>108</v>
      </c>
      <c r="D41" s="12" t="s">
        <v>497</v>
      </c>
      <c r="E41" s="12" t="s">
        <v>498</v>
      </c>
      <c r="F41" s="12">
        <v>500409</v>
      </c>
    </row>
    <row r="42" spans="1:6" x14ac:dyDescent="0.2">
      <c r="A42" s="12" t="s">
        <v>702</v>
      </c>
      <c r="B42" s="12" t="s">
        <v>99</v>
      </c>
      <c r="C42" s="12" t="s">
        <v>98</v>
      </c>
      <c r="D42" s="12" t="s">
        <v>497</v>
      </c>
      <c r="E42" s="12" t="s">
        <v>498</v>
      </c>
      <c r="F42" s="12">
        <v>500701</v>
      </c>
    </row>
    <row r="43" spans="1:6" x14ac:dyDescent="0.2">
      <c r="A43" s="12" t="s">
        <v>703</v>
      </c>
      <c r="B43" s="12" t="s">
        <v>99</v>
      </c>
      <c r="C43" s="12" t="s">
        <v>106</v>
      </c>
      <c r="D43" s="12" t="s">
        <v>497</v>
      </c>
      <c r="E43" s="12" t="s">
        <v>498</v>
      </c>
      <c r="F43" s="12">
        <v>500701</v>
      </c>
    </row>
    <row r="44" spans="1:6" x14ac:dyDescent="0.2">
      <c r="A44" s="12" t="s">
        <v>704</v>
      </c>
      <c r="B44" s="12" t="s">
        <v>99</v>
      </c>
      <c r="C44" s="12" t="s">
        <v>107</v>
      </c>
      <c r="D44" s="12" t="s">
        <v>497</v>
      </c>
      <c r="E44" s="12" t="s">
        <v>498</v>
      </c>
      <c r="F44" s="12">
        <v>500702</v>
      </c>
    </row>
    <row r="45" spans="1:6" x14ac:dyDescent="0.2">
      <c r="A45" s="12" t="s">
        <v>705</v>
      </c>
      <c r="B45" s="12" t="s">
        <v>97</v>
      </c>
      <c r="C45" s="12" t="s">
        <v>96</v>
      </c>
      <c r="D45" s="12" t="s">
        <v>497</v>
      </c>
      <c r="E45" s="12" t="s">
        <v>498</v>
      </c>
      <c r="F45" s="12">
        <v>500701</v>
      </c>
    </row>
    <row r="46" spans="1:6" x14ac:dyDescent="0.2">
      <c r="A46" s="12" t="s">
        <v>706</v>
      </c>
      <c r="B46" s="12" t="s">
        <v>97</v>
      </c>
      <c r="C46" s="12" t="s">
        <v>104</v>
      </c>
      <c r="D46" s="12" t="s">
        <v>497</v>
      </c>
      <c r="E46" s="12" t="s">
        <v>498</v>
      </c>
      <c r="F46" s="12">
        <v>500701</v>
      </c>
    </row>
    <row r="47" spans="1:6" x14ac:dyDescent="0.2">
      <c r="A47" s="12" t="s">
        <v>707</v>
      </c>
      <c r="B47" s="12" t="s">
        <v>97</v>
      </c>
      <c r="C47" s="12" t="s">
        <v>105</v>
      </c>
      <c r="D47" s="12" t="s">
        <v>497</v>
      </c>
      <c r="E47" s="12" t="s">
        <v>498</v>
      </c>
      <c r="F47" s="12">
        <v>500702</v>
      </c>
    </row>
    <row r="48" spans="1:6" x14ac:dyDescent="0.2">
      <c r="A48" s="12" t="s">
        <v>700</v>
      </c>
      <c r="B48" s="12" t="s">
        <v>101</v>
      </c>
      <c r="C48" s="12" t="s">
        <v>100</v>
      </c>
      <c r="D48" s="12" t="s">
        <v>497</v>
      </c>
      <c r="E48" s="12" t="s">
        <v>498</v>
      </c>
      <c r="F48" s="12">
        <v>131302</v>
      </c>
    </row>
    <row r="49" spans="1:6" x14ac:dyDescent="0.2">
      <c r="A49" s="12" t="s">
        <v>941</v>
      </c>
      <c r="B49" s="12" t="s">
        <v>103</v>
      </c>
      <c r="C49" s="12" t="s">
        <v>102</v>
      </c>
      <c r="D49" s="12" t="s">
        <v>497</v>
      </c>
      <c r="E49" s="12" t="s">
        <v>498</v>
      </c>
      <c r="F49" s="12">
        <v>131302</v>
      </c>
    </row>
    <row r="50" spans="1:6" x14ac:dyDescent="0.2">
      <c r="A50" s="12" t="s">
        <v>719</v>
      </c>
      <c r="B50" s="12" t="s">
        <v>113</v>
      </c>
      <c r="C50" s="12" t="s">
        <v>112</v>
      </c>
      <c r="D50" s="12" t="s">
        <v>501</v>
      </c>
      <c r="E50" s="12" t="s">
        <v>498</v>
      </c>
      <c r="F50" s="12">
        <v>90799</v>
      </c>
    </row>
    <row r="51" spans="1:6" x14ac:dyDescent="0.2">
      <c r="A51" s="12" t="s">
        <v>720</v>
      </c>
      <c r="B51" s="12" t="s">
        <v>113</v>
      </c>
      <c r="C51" s="12" t="s">
        <v>114</v>
      </c>
      <c r="D51" s="12" t="s">
        <v>501</v>
      </c>
      <c r="E51" s="12" t="s">
        <v>498</v>
      </c>
      <c r="F51" s="12">
        <v>90799</v>
      </c>
    </row>
    <row r="52" spans="1:6" x14ac:dyDescent="0.2">
      <c r="A52" s="12" t="s">
        <v>732</v>
      </c>
      <c r="B52" s="12" t="s">
        <v>613</v>
      </c>
      <c r="C52" s="12" t="s">
        <v>612</v>
      </c>
      <c r="D52" s="12" t="s">
        <v>501</v>
      </c>
      <c r="E52" s="12" t="s">
        <v>498</v>
      </c>
      <c r="F52" s="12">
        <v>500601</v>
      </c>
    </row>
    <row r="53" spans="1:6" x14ac:dyDescent="0.2">
      <c r="A53" s="12" t="s">
        <v>924</v>
      </c>
      <c r="B53" s="12" t="s">
        <v>116</v>
      </c>
      <c r="C53" s="12" t="s">
        <v>115</v>
      </c>
      <c r="D53" s="12" t="s">
        <v>501</v>
      </c>
      <c r="E53" s="12" t="s">
        <v>498</v>
      </c>
      <c r="F53" s="12">
        <v>131331</v>
      </c>
    </row>
    <row r="54" spans="1:6" x14ac:dyDescent="0.2">
      <c r="A54" s="12" t="s">
        <v>740</v>
      </c>
      <c r="B54" s="12" t="s">
        <v>168</v>
      </c>
      <c r="C54" s="12" t="s">
        <v>167</v>
      </c>
      <c r="D54" s="12" t="s">
        <v>506</v>
      </c>
      <c r="E54" s="12" t="s">
        <v>498</v>
      </c>
      <c r="F54" s="12">
        <v>90101</v>
      </c>
    </row>
    <row r="55" spans="1:6" x14ac:dyDescent="0.2">
      <c r="A55" s="12" t="s">
        <v>741</v>
      </c>
      <c r="B55" s="12" t="s">
        <v>170</v>
      </c>
      <c r="C55" s="12" t="s">
        <v>169</v>
      </c>
      <c r="D55" s="12" t="s">
        <v>506</v>
      </c>
      <c r="E55" s="12" t="s">
        <v>498</v>
      </c>
      <c r="F55" s="12">
        <v>90901</v>
      </c>
    </row>
    <row r="56" spans="1:6" x14ac:dyDescent="0.2">
      <c r="A56" s="12" t="s">
        <v>739</v>
      </c>
      <c r="B56" s="12" t="s">
        <v>166</v>
      </c>
      <c r="C56" s="12" t="s">
        <v>165</v>
      </c>
      <c r="D56" s="12" t="s">
        <v>506</v>
      </c>
      <c r="E56" s="12" t="s">
        <v>498</v>
      </c>
      <c r="F56" s="12">
        <v>90101</v>
      </c>
    </row>
    <row r="57" spans="1:6" x14ac:dyDescent="0.2">
      <c r="A57" s="12" t="s">
        <v>747</v>
      </c>
      <c r="B57" s="12" t="s">
        <v>611</v>
      </c>
      <c r="C57" s="12" t="s">
        <v>610</v>
      </c>
      <c r="D57" s="12" t="s">
        <v>506</v>
      </c>
      <c r="E57" s="12" t="s">
        <v>498</v>
      </c>
      <c r="F57" s="12">
        <v>500301</v>
      </c>
    </row>
    <row r="58" spans="1:6" x14ac:dyDescent="0.2">
      <c r="A58" s="12" t="s">
        <v>827</v>
      </c>
      <c r="B58" s="12" t="s">
        <v>285</v>
      </c>
      <c r="C58" s="12" t="s">
        <v>284</v>
      </c>
      <c r="D58" s="12" t="s">
        <v>506</v>
      </c>
      <c r="E58" s="12" t="s">
        <v>498</v>
      </c>
      <c r="F58" s="12">
        <v>90101</v>
      </c>
    </row>
    <row r="59" spans="1:6" x14ac:dyDescent="0.2">
      <c r="A59" s="12" t="s">
        <v>828</v>
      </c>
      <c r="B59" s="12" t="s">
        <v>287</v>
      </c>
      <c r="C59" s="12" t="s">
        <v>286</v>
      </c>
      <c r="D59" s="12" t="s">
        <v>506</v>
      </c>
      <c r="E59" s="12" t="s">
        <v>498</v>
      </c>
      <c r="F59" s="12">
        <v>90901</v>
      </c>
    </row>
    <row r="60" spans="1:6" x14ac:dyDescent="0.2">
      <c r="A60" s="12" t="s">
        <v>925</v>
      </c>
      <c r="B60" s="12" t="s">
        <v>436</v>
      </c>
      <c r="C60" s="12" t="s">
        <v>435</v>
      </c>
      <c r="D60" s="12" t="s">
        <v>506</v>
      </c>
      <c r="E60" s="12" t="s">
        <v>498</v>
      </c>
      <c r="F60" s="12">
        <v>131331</v>
      </c>
    </row>
    <row r="61" spans="1:6" x14ac:dyDescent="0.2">
      <c r="A61" s="12" t="s">
        <v>926</v>
      </c>
      <c r="B61" s="12" t="s">
        <v>438</v>
      </c>
      <c r="C61" s="12" t="s">
        <v>437</v>
      </c>
      <c r="D61" s="12" t="s">
        <v>506</v>
      </c>
      <c r="E61" s="12" t="s">
        <v>498</v>
      </c>
      <c r="F61" s="12">
        <v>131331</v>
      </c>
    </row>
    <row r="62" spans="1:6" x14ac:dyDescent="0.2">
      <c r="A62" s="12" t="s">
        <v>927</v>
      </c>
      <c r="B62" s="12" t="s">
        <v>440</v>
      </c>
      <c r="C62" s="12" t="s">
        <v>439</v>
      </c>
      <c r="D62" s="12" t="s">
        <v>506</v>
      </c>
      <c r="E62" s="12" t="s">
        <v>498</v>
      </c>
      <c r="F62" s="12">
        <v>131331</v>
      </c>
    </row>
    <row r="63" spans="1:6" x14ac:dyDescent="0.2">
      <c r="A63" s="12" t="s">
        <v>931</v>
      </c>
      <c r="B63" s="12" t="s">
        <v>466</v>
      </c>
      <c r="C63" s="12" t="s">
        <v>465</v>
      </c>
      <c r="D63" s="12" t="s">
        <v>506</v>
      </c>
      <c r="E63" s="12" t="s">
        <v>498</v>
      </c>
      <c r="F63" s="12">
        <v>500501</v>
      </c>
    </row>
    <row r="64" spans="1:6" x14ac:dyDescent="0.2">
      <c r="A64" s="12" t="s">
        <v>932</v>
      </c>
      <c r="B64" s="12" t="s">
        <v>468</v>
      </c>
      <c r="C64" s="12" t="s">
        <v>467</v>
      </c>
      <c r="D64" s="12" t="s">
        <v>506</v>
      </c>
      <c r="E64" s="12" t="s">
        <v>498</v>
      </c>
      <c r="F64" s="12">
        <v>500501</v>
      </c>
    </row>
    <row r="65" spans="1:6" x14ac:dyDescent="0.2">
      <c r="A65" s="12" t="s">
        <v>934</v>
      </c>
      <c r="B65" s="12" t="s">
        <v>470</v>
      </c>
      <c r="C65" s="12" t="s">
        <v>469</v>
      </c>
      <c r="D65" s="12" t="s">
        <v>506</v>
      </c>
      <c r="E65" s="12" t="s">
        <v>498</v>
      </c>
      <c r="F65" s="12">
        <v>500501</v>
      </c>
    </row>
    <row r="66" spans="1:6" x14ac:dyDescent="0.2">
      <c r="A66" s="12" t="s">
        <v>935</v>
      </c>
      <c r="B66" s="12" t="s">
        <v>472</v>
      </c>
      <c r="C66" s="12" t="s">
        <v>471</v>
      </c>
      <c r="D66" s="12" t="s">
        <v>506</v>
      </c>
      <c r="E66" s="12" t="s">
        <v>498</v>
      </c>
      <c r="F66" s="12">
        <v>500506</v>
      </c>
    </row>
    <row r="67" spans="1:6" x14ac:dyDescent="0.2">
      <c r="A67" s="12" t="s">
        <v>936</v>
      </c>
      <c r="B67" s="12" t="s">
        <v>474</v>
      </c>
      <c r="C67" s="12" t="s">
        <v>473</v>
      </c>
      <c r="D67" s="12" t="s">
        <v>506</v>
      </c>
      <c r="E67" s="12" t="s">
        <v>498</v>
      </c>
      <c r="F67" s="12">
        <v>500502</v>
      </c>
    </row>
    <row r="68" spans="1:6" x14ac:dyDescent="0.2">
      <c r="A68" s="12" t="s">
        <v>937</v>
      </c>
      <c r="B68" s="12" t="s">
        <v>476</v>
      </c>
      <c r="C68" s="12" t="s">
        <v>475</v>
      </c>
      <c r="D68" s="12" t="s">
        <v>506</v>
      </c>
      <c r="E68" s="12" t="s">
        <v>498</v>
      </c>
      <c r="F68" s="12">
        <v>500501</v>
      </c>
    </row>
    <row r="69" spans="1:6" x14ac:dyDescent="0.2">
      <c r="A69" s="12" t="s">
        <v>938</v>
      </c>
      <c r="B69" s="12" t="s">
        <v>478</v>
      </c>
      <c r="C69" s="12" t="s">
        <v>477</v>
      </c>
      <c r="D69" s="12" t="s">
        <v>506</v>
      </c>
      <c r="E69" s="12" t="s">
        <v>498</v>
      </c>
      <c r="F69" s="12">
        <v>500501</v>
      </c>
    </row>
    <row r="70" spans="1:6" x14ac:dyDescent="0.2">
      <c r="A70" s="12" t="s">
        <v>933</v>
      </c>
      <c r="B70" s="12" t="s">
        <v>464</v>
      </c>
      <c r="C70" s="12" t="s">
        <v>463</v>
      </c>
      <c r="D70" s="12" t="s">
        <v>506</v>
      </c>
      <c r="E70" s="12" t="s">
        <v>498</v>
      </c>
      <c r="F70" s="12">
        <v>500501</v>
      </c>
    </row>
    <row r="71" spans="1:6" x14ac:dyDescent="0.2">
      <c r="A71" s="12" t="s">
        <v>691</v>
      </c>
      <c r="B71" s="12" t="s">
        <v>532</v>
      </c>
      <c r="C71" s="12" t="s">
        <v>533</v>
      </c>
      <c r="D71" s="12" t="s">
        <v>492</v>
      </c>
      <c r="E71" s="12" t="s">
        <v>498</v>
      </c>
      <c r="F71" s="12">
        <v>90903</v>
      </c>
    </row>
    <row r="72" spans="1:6" x14ac:dyDescent="0.2">
      <c r="A72" s="12" t="s">
        <v>894</v>
      </c>
      <c r="B72" s="12" t="s">
        <v>657</v>
      </c>
      <c r="C72" s="12" t="s">
        <v>656</v>
      </c>
      <c r="D72" s="12" t="s">
        <v>492</v>
      </c>
      <c r="E72" s="12" t="s">
        <v>498</v>
      </c>
      <c r="F72" s="12">
        <v>440401</v>
      </c>
    </row>
    <row r="73" spans="1:6" x14ac:dyDescent="0.2">
      <c r="A73" s="12" t="s">
        <v>824</v>
      </c>
      <c r="B73" s="12" t="s">
        <v>289</v>
      </c>
      <c r="C73" s="12" t="s">
        <v>288</v>
      </c>
      <c r="D73" s="12" t="s">
        <v>488</v>
      </c>
      <c r="E73" s="12" t="s">
        <v>498</v>
      </c>
      <c r="F73" s="12">
        <v>90902</v>
      </c>
    </row>
    <row r="74" spans="1:6" x14ac:dyDescent="0.2">
      <c r="A74" s="12" t="s">
        <v>851</v>
      </c>
      <c r="B74" s="12" t="s">
        <v>615</v>
      </c>
      <c r="C74" s="12" t="s">
        <v>614</v>
      </c>
      <c r="D74" s="12" t="s">
        <v>488</v>
      </c>
      <c r="E74" s="12" t="s">
        <v>498</v>
      </c>
      <c r="F74" s="12">
        <v>500401</v>
      </c>
    </row>
    <row r="75" spans="1:6" x14ac:dyDescent="0.2">
      <c r="A75" s="12" t="s">
        <v>867</v>
      </c>
      <c r="B75" s="12" t="s">
        <v>366</v>
      </c>
      <c r="C75" s="12" t="s">
        <v>365</v>
      </c>
      <c r="D75" s="12" t="s">
        <v>488</v>
      </c>
      <c r="E75" s="12" t="s">
        <v>498</v>
      </c>
      <c r="F75" s="12">
        <v>509999</v>
      </c>
    </row>
    <row r="76" spans="1:6" x14ac:dyDescent="0.2">
      <c r="A76" s="12" t="s">
        <v>829</v>
      </c>
      <c r="B76" s="12" t="s">
        <v>309</v>
      </c>
      <c r="C76" s="12" t="s">
        <v>308</v>
      </c>
      <c r="D76" s="12" t="s">
        <v>519</v>
      </c>
      <c r="E76" s="12" t="s">
        <v>498</v>
      </c>
      <c r="F76" s="12">
        <v>90903</v>
      </c>
    </row>
    <row r="77" spans="1:6" x14ac:dyDescent="0.2">
      <c r="A77" s="12" t="s">
        <v>830</v>
      </c>
      <c r="B77" s="12" t="s">
        <v>311</v>
      </c>
      <c r="C77" s="12" t="s">
        <v>310</v>
      </c>
      <c r="D77" s="12" t="s">
        <v>519</v>
      </c>
      <c r="E77" s="12" t="s">
        <v>498</v>
      </c>
      <c r="F77" s="12">
        <v>90401</v>
      </c>
    </row>
    <row r="78" spans="1:6" x14ac:dyDescent="0.2">
      <c r="A78" s="12" t="s">
        <v>831</v>
      </c>
      <c r="B78" s="12" t="s">
        <v>313</v>
      </c>
      <c r="C78" s="12" t="s">
        <v>312</v>
      </c>
      <c r="D78" s="12" t="s">
        <v>519</v>
      </c>
      <c r="E78" s="12" t="s">
        <v>498</v>
      </c>
      <c r="F78" s="12">
        <v>90404</v>
      </c>
    </row>
    <row r="79" spans="1:6" x14ac:dyDescent="0.2">
      <c r="A79" s="12" t="s">
        <v>832</v>
      </c>
      <c r="B79" s="12" t="s">
        <v>315</v>
      </c>
      <c r="C79" s="12" t="s">
        <v>314</v>
      </c>
      <c r="D79" s="12" t="s">
        <v>519</v>
      </c>
      <c r="E79" s="12" t="s">
        <v>498</v>
      </c>
      <c r="F79" s="12">
        <v>90902</v>
      </c>
    </row>
    <row r="80" spans="1:6" x14ac:dyDescent="0.2">
      <c r="A80" s="12" t="s">
        <v>873</v>
      </c>
      <c r="B80" s="12" t="s">
        <v>307</v>
      </c>
      <c r="C80" s="12" t="s">
        <v>306</v>
      </c>
      <c r="D80" s="12" t="s">
        <v>519</v>
      </c>
      <c r="E80" s="12" t="s">
        <v>498</v>
      </c>
      <c r="F80" s="12">
        <v>90499</v>
      </c>
    </row>
    <row r="81" spans="1:6" x14ac:dyDescent="0.2">
      <c r="A81" s="12" t="s">
        <v>879</v>
      </c>
      <c r="B81" s="12" t="s">
        <v>381</v>
      </c>
      <c r="C81" s="12" t="s">
        <v>380</v>
      </c>
      <c r="D81" s="12" t="s">
        <v>519</v>
      </c>
      <c r="E81" s="12" t="s">
        <v>498</v>
      </c>
      <c r="F81" s="12">
        <v>90404</v>
      </c>
    </row>
    <row r="82" spans="1:6" x14ac:dyDescent="0.2">
      <c r="A82" s="12" t="s">
        <v>860</v>
      </c>
      <c r="B82" s="12" t="s">
        <v>356</v>
      </c>
      <c r="C82" s="12" t="s">
        <v>355</v>
      </c>
      <c r="D82" s="12" t="s">
        <v>521</v>
      </c>
      <c r="E82" s="12" t="s">
        <v>498</v>
      </c>
      <c r="F82" s="12">
        <v>131312</v>
      </c>
    </row>
    <row r="83" spans="1:6" x14ac:dyDescent="0.2">
      <c r="A83" s="12" t="s">
        <v>861</v>
      </c>
      <c r="B83" s="12" t="s">
        <v>352</v>
      </c>
      <c r="C83" s="12" t="s">
        <v>351</v>
      </c>
      <c r="D83" s="12" t="s">
        <v>521</v>
      </c>
      <c r="E83" s="12" t="s">
        <v>498</v>
      </c>
      <c r="F83" s="12">
        <v>131312</v>
      </c>
    </row>
    <row r="84" spans="1:6" x14ac:dyDescent="0.2">
      <c r="A84" s="12" t="s">
        <v>862</v>
      </c>
      <c r="B84" s="12" t="s">
        <v>354</v>
      </c>
      <c r="C84" s="12" t="s">
        <v>353</v>
      </c>
      <c r="D84" s="12" t="s">
        <v>521</v>
      </c>
      <c r="E84" s="12" t="s">
        <v>498</v>
      </c>
      <c r="F84" s="12">
        <v>131312</v>
      </c>
    </row>
    <row r="85" spans="1:6" x14ac:dyDescent="0.2">
      <c r="A85" s="12" t="s">
        <v>864</v>
      </c>
      <c r="B85" s="12" t="s">
        <v>358</v>
      </c>
      <c r="C85" s="12" t="s">
        <v>357</v>
      </c>
      <c r="D85" s="12" t="s">
        <v>521</v>
      </c>
      <c r="E85" s="12" t="s">
        <v>498</v>
      </c>
      <c r="F85" s="12">
        <v>500901</v>
      </c>
    </row>
    <row r="86" spans="1:6" x14ac:dyDescent="0.2">
      <c r="A86" s="12" t="s">
        <v>865</v>
      </c>
      <c r="B86" s="12" t="s">
        <v>360</v>
      </c>
      <c r="C86" s="12" t="s">
        <v>359</v>
      </c>
      <c r="D86" s="12" t="s">
        <v>521</v>
      </c>
      <c r="E86" s="12" t="s">
        <v>498</v>
      </c>
      <c r="F86" s="12">
        <v>500901</v>
      </c>
    </row>
    <row r="87" spans="1:6" x14ac:dyDescent="0.2">
      <c r="A87" s="12" t="s">
        <v>866</v>
      </c>
      <c r="B87" s="12" t="s">
        <v>362</v>
      </c>
      <c r="C87" s="12" t="s">
        <v>361</v>
      </c>
      <c r="D87" s="12" t="s">
        <v>521</v>
      </c>
      <c r="E87" s="12" t="s">
        <v>498</v>
      </c>
      <c r="F87" s="12">
        <v>500901</v>
      </c>
    </row>
    <row r="88" spans="1:6" x14ac:dyDescent="0.2">
      <c r="A88" s="12" t="s">
        <v>868</v>
      </c>
      <c r="B88" s="12" t="s">
        <v>364</v>
      </c>
      <c r="C88" s="12" t="s">
        <v>363</v>
      </c>
      <c r="D88" s="12" t="s">
        <v>521</v>
      </c>
      <c r="E88" s="12" t="s">
        <v>498</v>
      </c>
      <c r="F88" s="12">
        <v>500904</v>
      </c>
    </row>
    <row r="89" spans="1:6" x14ac:dyDescent="0.2">
      <c r="A89" s="12" t="s">
        <v>869</v>
      </c>
      <c r="B89" s="12" t="s">
        <v>368</v>
      </c>
      <c r="C89" s="12" t="s">
        <v>367</v>
      </c>
      <c r="D89" s="12" t="s">
        <v>521</v>
      </c>
      <c r="E89" s="12" t="s">
        <v>498</v>
      </c>
      <c r="F89" s="12">
        <v>500901</v>
      </c>
    </row>
    <row r="90" spans="1:6" x14ac:dyDescent="0.2">
      <c r="A90" s="12" t="s">
        <v>863</v>
      </c>
      <c r="B90" s="12" t="s">
        <v>350</v>
      </c>
      <c r="C90" s="12" t="s">
        <v>349</v>
      </c>
      <c r="D90" s="12" t="s">
        <v>521</v>
      </c>
      <c r="E90" s="12" t="s">
        <v>498</v>
      </c>
      <c r="F90" s="12">
        <v>500901</v>
      </c>
    </row>
    <row r="91" spans="1:6" x14ac:dyDescent="0.2">
      <c r="A91" s="12" t="s">
        <v>921</v>
      </c>
      <c r="B91" s="12" t="s">
        <v>442</v>
      </c>
      <c r="C91" s="12" t="s">
        <v>441</v>
      </c>
      <c r="D91" s="12" t="s">
        <v>527</v>
      </c>
      <c r="E91" s="12" t="s">
        <v>494</v>
      </c>
      <c r="F91" s="12">
        <v>131005</v>
      </c>
    </row>
    <row r="92" spans="1:6" x14ac:dyDescent="0.2">
      <c r="A92" s="12" t="s">
        <v>922</v>
      </c>
      <c r="B92" s="12" t="s">
        <v>444</v>
      </c>
      <c r="C92" s="12" t="s">
        <v>443</v>
      </c>
      <c r="D92" s="12" t="s">
        <v>527</v>
      </c>
      <c r="E92" s="12" t="s">
        <v>494</v>
      </c>
      <c r="F92" s="12">
        <v>131006</v>
      </c>
    </row>
    <row r="93" spans="1:6" x14ac:dyDescent="0.2">
      <c r="A93" s="12" t="s">
        <v>693</v>
      </c>
      <c r="B93" s="12" t="s">
        <v>93</v>
      </c>
      <c r="C93" s="12" t="s">
        <v>92</v>
      </c>
      <c r="D93" s="12" t="s">
        <v>493</v>
      </c>
      <c r="E93" s="12" t="s">
        <v>494</v>
      </c>
      <c r="F93" s="12">
        <v>521902</v>
      </c>
    </row>
    <row r="94" spans="1:6" x14ac:dyDescent="0.2">
      <c r="A94" s="12" t="s">
        <v>694</v>
      </c>
      <c r="B94" s="12" t="s">
        <v>91</v>
      </c>
      <c r="C94" s="12" t="s">
        <v>90</v>
      </c>
      <c r="D94" s="12" t="s">
        <v>493</v>
      </c>
      <c r="E94" s="12" t="s">
        <v>494</v>
      </c>
      <c r="F94" s="12">
        <v>521902</v>
      </c>
    </row>
    <row r="95" spans="1:6" x14ac:dyDescent="0.2">
      <c r="A95" s="12" t="s">
        <v>729</v>
      </c>
      <c r="B95" s="12" t="s">
        <v>153</v>
      </c>
      <c r="C95" s="12" t="s">
        <v>152</v>
      </c>
      <c r="D95" s="12" t="s">
        <v>493</v>
      </c>
      <c r="E95" s="12" t="s">
        <v>494</v>
      </c>
      <c r="F95" s="12">
        <v>131210</v>
      </c>
    </row>
    <row r="96" spans="1:6" x14ac:dyDescent="0.2">
      <c r="A96" s="12" t="s">
        <v>730</v>
      </c>
      <c r="B96" s="12" t="s">
        <v>155</v>
      </c>
      <c r="C96" s="12" t="s">
        <v>154</v>
      </c>
      <c r="D96" s="12" t="s">
        <v>493</v>
      </c>
      <c r="E96" s="12" t="s">
        <v>494</v>
      </c>
      <c r="F96" s="12">
        <v>190706</v>
      </c>
    </row>
    <row r="97" spans="1:6" x14ac:dyDescent="0.2">
      <c r="A97" s="12" t="s">
        <v>731</v>
      </c>
      <c r="B97" s="12" t="s">
        <v>157</v>
      </c>
      <c r="C97" s="12" t="s">
        <v>156</v>
      </c>
      <c r="D97" s="12" t="s">
        <v>493</v>
      </c>
      <c r="E97" s="12" t="s">
        <v>494</v>
      </c>
      <c r="F97" s="12">
        <v>190706</v>
      </c>
    </row>
    <row r="98" spans="1:6" x14ac:dyDescent="0.2">
      <c r="A98" s="12" t="s">
        <v>748</v>
      </c>
      <c r="B98" s="12" t="s">
        <v>182</v>
      </c>
      <c r="C98" s="12" t="s">
        <v>181</v>
      </c>
      <c r="D98" s="12" t="s">
        <v>493</v>
      </c>
      <c r="E98" s="12" t="s">
        <v>494</v>
      </c>
      <c r="F98" s="12">
        <v>513101</v>
      </c>
    </row>
    <row r="99" spans="1:6" x14ac:dyDescent="0.2">
      <c r="A99" s="12" t="s">
        <v>773</v>
      </c>
      <c r="B99" s="12" t="s">
        <v>218</v>
      </c>
      <c r="C99" s="12" t="s">
        <v>217</v>
      </c>
      <c r="D99" s="12" t="s">
        <v>493</v>
      </c>
      <c r="E99" s="12" t="s">
        <v>494</v>
      </c>
      <c r="F99" s="12">
        <v>131308</v>
      </c>
    </row>
    <row r="100" spans="1:6" x14ac:dyDescent="0.2">
      <c r="A100" s="12" t="s">
        <v>774</v>
      </c>
      <c r="B100" s="12" t="s">
        <v>617</v>
      </c>
      <c r="C100" s="12" t="s">
        <v>616</v>
      </c>
      <c r="D100" s="12" t="s">
        <v>493</v>
      </c>
      <c r="E100" s="12" t="s">
        <v>494</v>
      </c>
      <c r="F100" s="12">
        <v>190799</v>
      </c>
    </row>
    <row r="101" spans="1:6" x14ac:dyDescent="0.2">
      <c r="A101" s="12" t="s">
        <v>775</v>
      </c>
      <c r="B101" s="12" t="s">
        <v>224</v>
      </c>
      <c r="C101" s="12" t="s">
        <v>223</v>
      </c>
      <c r="D101" s="12" t="s">
        <v>493</v>
      </c>
      <c r="E101" s="12" t="s">
        <v>494</v>
      </c>
      <c r="F101" s="12">
        <v>190704</v>
      </c>
    </row>
    <row r="102" spans="1:6" x14ac:dyDescent="0.2">
      <c r="A102" s="12" t="s">
        <v>776</v>
      </c>
      <c r="B102" s="12" t="s">
        <v>220</v>
      </c>
      <c r="C102" s="12" t="s">
        <v>219</v>
      </c>
      <c r="D102" s="12" t="s">
        <v>493</v>
      </c>
      <c r="E102" s="12" t="s">
        <v>494</v>
      </c>
      <c r="F102" s="12">
        <v>190704</v>
      </c>
    </row>
    <row r="103" spans="1:6" x14ac:dyDescent="0.2">
      <c r="A103" s="12" t="s">
        <v>778</v>
      </c>
      <c r="B103" s="12" t="s">
        <v>226</v>
      </c>
      <c r="C103" s="12" t="s">
        <v>225</v>
      </c>
      <c r="D103" s="12" t="s">
        <v>493</v>
      </c>
      <c r="E103" s="12" t="s">
        <v>494</v>
      </c>
      <c r="F103" s="12">
        <v>190505</v>
      </c>
    </row>
    <row r="104" spans="1:6" x14ac:dyDescent="0.2">
      <c r="A104" s="12" t="s">
        <v>806</v>
      </c>
      <c r="B104" s="12" t="s">
        <v>619</v>
      </c>
      <c r="C104" s="12" t="s">
        <v>618</v>
      </c>
      <c r="D104" s="12" t="s">
        <v>493</v>
      </c>
      <c r="E104" s="12" t="s">
        <v>494</v>
      </c>
      <c r="F104" s="12">
        <v>190701</v>
      </c>
    </row>
    <row r="105" spans="1:6" x14ac:dyDescent="0.2">
      <c r="A105" s="12" t="s">
        <v>825</v>
      </c>
      <c r="B105" s="12" t="s">
        <v>275</v>
      </c>
      <c r="C105" s="12" t="s">
        <v>274</v>
      </c>
      <c r="D105" s="12" t="s">
        <v>493</v>
      </c>
      <c r="E105" s="12" t="s">
        <v>494</v>
      </c>
      <c r="F105" s="12">
        <v>40501</v>
      </c>
    </row>
    <row r="106" spans="1:6" x14ac:dyDescent="0.2">
      <c r="A106" s="12" t="s">
        <v>872</v>
      </c>
      <c r="B106" s="12" t="s">
        <v>621</v>
      </c>
      <c r="C106" s="12" t="s">
        <v>620</v>
      </c>
      <c r="D106" s="12" t="s">
        <v>493</v>
      </c>
      <c r="E106" s="12" t="s">
        <v>494</v>
      </c>
      <c r="F106" s="12">
        <v>190501</v>
      </c>
    </row>
    <row r="107" spans="1:6" x14ac:dyDescent="0.2">
      <c r="A107" s="12" t="s">
        <v>757</v>
      </c>
      <c r="B107" s="12" t="s">
        <v>187</v>
      </c>
      <c r="C107" s="12" t="s">
        <v>186</v>
      </c>
      <c r="D107" s="12" t="s">
        <v>488</v>
      </c>
      <c r="E107" s="12" t="s">
        <v>494</v>
      </c>
      <c r="F107" s="12">
        <v>131202</v>
      </c>
    </row>
    <row r="108" spans="1:6" x14ac:dyDescent="0.2">
      <c r="A108" s="12" t="s">
        <v>796</v>
      </c>
      <c r="B108" s="12" t="s">
        <v>634</v>
      </c>
      <c r="C108" s="12" t="s">
        <v>633</v>
      </c>
      <c r="D108" s="12" t="s">
        <v>488</v>
      </c>
      <c r="E108" s="12" t="s">
        <v>494</v>
      </c>
      <c r="F108" s="12">
        <v>301101</v>
      </c>
    </row>
    <row r="109" spans="1:6" x14ac:dyDescent="0.2">
      <c r="A109" s="12" t="s">
        <v>837</v>
      </c>
      <c r="B109" s="12" t="s">
        <v>636</v>
      </c>
      <c r="C109" s="12" t="s">
        <v>635</v>
      </c>
      <c r="D109" s="12" t="s">
        <v>488</v>
      </c>
      <c r="E109" s="12" t="s">
        <v>494</v>
      </c>
      <c r="F109" s="12">
        <v>521003</v>
      </c>
    </row>
    <row r="110" spans="1:6" x14ac:dyDescent="0.2">
      <c r="A110" s="12" t="s">
        <v>771</v>
      </c>
      <c r="B110" s="12" t="s">
        <v>623</v>
      </c>
      <c r="C110" s="12" t="s">
        <v>622</v>
      </c>
      <c r="D110" s="12" t="s">
        <v>526</v>
      </c>
      <c r="E110" s="12" t="s">
        <v>494</v>
      </c>
      <c r="F110" s="12">
        <v>319999</v>
      </c>
    </row>
    <row r="111" spans="1:6" x14ac:dyDescent="0.2">
      <c r="A111" s="12" t="s">
        <v>875</v>
      </c>
      <c r="B111" s="12" t="s">
        <v>625</v>
      </c>
      <c r="C111" s="12" t="s">
        <v>624</v>
      </c>
      <c r="D111" s="12" t="s">
        <v>526</v>
      </c>
      <c r="E111" s="12" t="s">
        <v>494</v>
      </c>
      <c r="F111" s="12">
        <v>310101</v>
      </c>
    </row>
    <row r="112" spans="1:6" x14ac:dyDescent="0.2">
      <c r="A112" s="12" t="s">
        <v>899</v>
      </c>
      <c r="B112" s="12" t="s">
        <v>412</v>
      </c>
      <c r="C112" s="12" t="s">
        <v>411</v>
      </c>
      <c r="D112" s="12" t="s">
        <v>526</v>
      </c>
      <c r="E112" s="12" t="s">
        <v>494</v>
      </c>
      <c r="F112" s="12">
        <v>310301</v>
      </c>
    </row>
    <row r="113" spans="1:6" x14ac:dyDescent="0.2">
      <c r="A113" s="12" t="s">
        <v>900</v>
      </c>
      <c r="B113" s="12" t="s">
        <v>409</v>
      </c>
      <c r="C113" s="12" t="s">
        <v>408</v>
      </c>
      <c r="D113" s="12" t="s">
        <v>526</v>
      </c>
      <c r="E113" s="12" t="s">
        <v>494</v>
      </c>
      <c r="F113" s="12">
        <v>310301</v>
      </c>
    </row>
    <row r="114" spans="1:6" x14ac:dyDescent="0.2">
      <c r="A114" s="12" t="s">
        <v>901</v>
      </c>
      <c r="B114" s="12" t="s">
        <v>409</v>
      </c>
      <c r="C114" s="12" t="s">
        <v>410</v>
      </c>
      <c r="D114" s="12" t="s">
        <v>526</v>
      </c>
      <c r="E114" s="12" t="s">
        <v>494</v>
      </c>
      <c r="F114" s="12">
        <v>310301</v>
      </c>
    </row>
    <row r="115" spans="1:6" x14ac:dyDescent="0.2">
      <c r="A115" s="12" t="s">
        <v>902</v>
      </c>
      <c r="B115" s="12" t="s">
        <v>414</v>
      </c>
      <c r="C115" s="12" t="s">
        <v>413</v>
      </c>
      <c r="D115" s="12" t="s">
        <v>526</v>
      </c>
      <c r="E115" s="12" t="s">
        <v>494</v>
      </c>
      <c r="F115" s="12">
        <v>310101</v>
      </c>
    </row>
    <row r="116" spans="1:6" x14ac:dyDescent="0.2">
      <c r="A116" s="12" t="s">
        <v>903</v>
      </c>
      <c r="B116" s="12" t="s">
        <v>414</v>
      </c>
      <c r="C116" s="12" t="s">
        <v>415</v>
      </c>
      <c r="D116" s="12" t="s">
        <v>526</v>
      </c>
      <c r="E116" s="12" t="s">
        <v>494</v>
      </c>
      <c r="F116" s="12">
        <v>310101</v>
      </c>
    </row>
    <row r="117" spans="1:6" x14ac:dyDescent="0.2">
      <c r="A117" s="12" t="s">
        <v>904</v>
      </c>
      <c r="B117" s="12" t="s">
        <v>417</v>
      </c>
      <c r="C117" s="12" t="s">
        <v>416</v>
      </c>
      <c r="D117" s="12" t="s">
        <v>526</v>
      </c>
      <c r="E117" s="12" t="s">
        <v>494</v>
      </c>
      <c r="F117" s="12">
        <v>512309</v>
      </c>
    </row>
    <row r="118" spans="1:6" x14ac:dyDescent="0.2">
      <c r="A118" s="12" t="s">
        <v>853</v>
      </c>
      <c r="B118" s="12" t="s">
        <v>630</v>
      </c>
      <c r="C118" s="12" t="s">
        <v>629</v>
      </c>
      <c r="D118" s="12" t="s">
        <v>626</v>
      </c>
      <c r="E118" s="12" t="s">
        <v>494</v>
      </c>
      <c r="F118" s="12">
        <v>131203</v>
      </c>
    </row>
    <row r="119" spans="1:6" x14ac:dyDescent="0.2">
      <c r="A119" s="12" t="s">
        <v>887</v>
      </c>
      <c r="B119" s="12" t="s">
        <v>632</v>
      </c>
      <c r="C119" s="12" t="s">
        <v>631</v>
      </c>
      <c r="D119" s="12" t="s">
        <v>626</v>
      </c>
      <c r="E119" s="12" t="s">
        <v>494</v>
      </c>
      <c r="F119" s="12">
        <v>131202</v>
      </c>
    </row>
    <row r="120" spans="1:6" x14ac:dyDescent="0.2">
      <c r="A120" s="12" t="s">
        <v>897</v>
      </c>
      <c r="B120" s="12" t="s">
        <v>628</v>
      </c>
      <c r="C120" s="12" t="s">
        <v>627</v>
      </c>
      <c r="D120" s="12" t="s">
        <v>626</v>
      </c>
      <c r="E120" s="12" t="s">
        <v>494</v>
      </c>
      <c r="F120" s="12">
        <v>131315</v>
      </c>
    </row>
    <row r="121" spans="1:6" x14ac:dyDescent="0.2">
      <c r="A121" s="12" t="s">
        <v>697</v>
      </c>
      <c r="B121" s="12" t="s">
        <v>638</v>
      </c>
      <c r="C121" s="12" t="s">
        <v>637</v>
      </c>
      <c r="D121" s="12" t="s">
        <v>505</v>
      </c>
      <c r="E121" s="12" t="s">
        <v>500</v>
      </c>
      <c r="F121" s="12">
        <v>161603</v>
      </c>
    </row>
    <row r="122" spans="1:6" x14ac:dyDescent="0.2">
      <c r="A122" s="12" t="s">
        <v>738</v>
      </c>
      <c r="B122" s="12" t="s">
        <v>151</v>
      </c>
      <c r="C122" s="12" t="s">
        <v>150</v>
      </c>
      <c r="D122" s="12" t="s">
        <v>505</v>
      </c>
      <c r="E122" s="12" t="s">
        <v>500</v>
      </c>
      <c r="F122" s="12">
        <v>510201</v>
      </c>
    </row>
    <row r="123" spans="1:6" x14ac:dyDescent="0.2">
      <c r="A123" s="12" t="s">
        <v>692</v>
      </c>
      <c r="B123" s="12" t="s">
        <v>644</v>
      </c>
      <c r="C123" s="12" t="s">
        <v>643</v>
      </c>
      <c r="D123" s="12" t="s">
        <v>516</v>
      </c>
      <c r="E123" s="12" t="s">
        <v>500</v>
      </c>
      <c r="F123" s="12">
        <v>519999</v>
      </c>
    </row>
    <row r="124" spans="1:6" x14ac:dyDescent="0.2">
      <c r="A124" s="12" t="s">
        <v>772</v>
      </c>
      <c r="B124" s="12" t="s">
        <v>646</v>
      </c>
      <c r="C124" s="12" t="s">
        <v>645</v>
      </c>
      <c r="D124" s="12" t="s">
        <v>516</v>
      </c>
      <c r="E124" s="12" t="s">
        <v>500</v>
      </c>
      <c r="F124" s="12">
        <v>310505</v>
      </c>
    </row>
    <row r="125" spans="1:6" x14ac:dyDescent="0.2">
      <c r="A125" s="12" t="s">
        <v>799</v>
      </c>
      <c r="B125" s="12" t="s">
        <v>259</v>
      </c>
      <c r="C125" s="12" t="s">
        <v>258</v>
      </c>
      <c r="D125" s="12" t="s">
        <v>516</v>
      </c>
      <c r="E125" s="12" t="s">
        <v>500</v>
      </c>
      <c r="F125" s="12">
        <v>510701</v>
      </c>
    </row>
    <row r="126" spans="1:6" x14ac:dyDescent="0.2">
      <c r="A126" s="12" t="s">
        <v>803</v>
      </c>
      <c r="B126" s="12" t="s">
        <v>261</v>
      </c>
      <c r="C126" s="12" t="s">
        <v>260</v>
      </c>
      <c r="D126" s="12" t="s">
        <v>516</v>
      </c>
      <c r="E126" s="12" t="s">
        <v>500</v>
      </c>
      <c r="F126" s="12">
        <v>310505</v>
      </c>
    </row>
    <row r="127" spans="1:6" x14ac:dyDescent="0.2">
      <c r="A127" s="12" t="s">
        <v>876</v>
      </c>
      <c r="B127" s="12" t="s">
        <v>648</v>
      </c>
      <c r="C127" s="12" t="s">
        <v>647</v>
      </c>
      <c r="D127" s="12" t="s">
        <v>516</v>
      </c>
      <c r="E127" s="12" t="s">
        <v>500</v>
      </c>
      <c r="F127" s="12">
        <v>511504</v>
      </c>
    </row>
    <row r="128" spans="1:6" x14ac:dyDescent="0.2">
      <c r="A128" s="12" t="s">
        <v>895</v>
      </c>
      <c r="B128" s="12" t="s">
        <v>403</v>
      </c>
      <c r="C128" s="12" t="s">
        <v>402</v>
      </c>
      <c r="D128" s="12" t="s">
        <v>516</v>
      </c>
      <c r="E128" s="12" t="s">
        <v>500</v>
      </c>
      <c r="F128" s="12">
        <v>512207</v>
      </c>
    </row>
    <row r="129" spans="1:6" x14ac:dyDescent="0.2">
      <c r="A129" s="12" t="s">
        <v>907</v>
      </c>
      <c r="B129" s="12" t="s">
        <v>257</v>
      </c>
      <c r="C129" s="12" t="s">
        <v>256</v>
      </c>
      <c r="D129" s="12" t="s">
        <v>516</v>
      </c>
      <c r="E129" s="12" t="s">
        <v>500</v>
      </c>
      <c r="F129" s="12">
        <v>131307</v>
      </c>
    </row>
    <row r="130" spans="1:6" x14ac:dyDescent="0.2">
      <c r="A130" s="12" t="s">
        <v>708</v>
      </c>
      <c r="B130" s="12" t="s">
        <v>642</v>
      </c>
      <c r="C130" s="12" t="s">
        <v>641</v>
      </c>
      <c r="D130" s="12" t="s">
        <v>499</v>
      </c>
      <c r="E130" s="12" t="s">
        <v>500</v>
      </c>
      <c r="F130" s="12">
        <v>131314</v>
      </c>
    </row>
    <row r="131" spans="1:6" x14ac:dyDescent="0.2">
      <c r="A131" s="12" t="s">
        <v>709</v>
      </c>
      <c r="B131" s="12" t="s">
        <v>111</v>
      </c>
      <c r="C131" s="12" t="s">
        <v>110</v>
      </c>
      <c r="D131" s="12" t="s">
        <v>499</v>
      </c>
      <c r="E131" s="12" t="s">
        <v>500</v>
      </c>
      <c r="F131" s="12">
        <v>510913</v>
      </c>
    </row>
    <row r="132" spans="1:6" x14ac:dyDescent="0.2">
      <c r="A132" s="12" t="s">
        <v>880</v>
      </c>
      <c r="B132" s="12" t="s">
        <v>374</v>
      </c>
      <c r="C132" s="12" t="s">
        <v>373</v>
      </c>
      <c r="D132" s="12" t="s">
        <v>499</v>
      </c>
      <c r="E132" s="12" t="s">
        <v>500</v>
      </c>
      <c r="F132" s="12">
        <v>310501</v>
      </c>
    </row>
    <row r="133" spans="1:6" x14ac:dyDescent="0.2">
      <c r="A133" s="12" t="s">
        <v>881</v>
      </c>
      <c r="B133" s="12" t="s">
        <v>374</v>
      </c>
      <c r="C133" s="12" t="s">
        <v>375</v>
      </c>
      <c r="D133" s="12" t="s">
        <v>499</v>
      </c>
      <c r="E133" s="12" t="s">
        <v>500</v>
      </c>
      <c r="F133" s="12">
        <v>131314</v>
      </c>
    </row>
    <row r="134" spans="1:6" x14ac:dyDescent="0.2">
      <c r="A134" s="12" t="s">
        <v>923</v>
      </c>
      <c r="B134" s="12" t="s">
        <v>640</v>
      </c>
      <c r="C134" s="12" t="s">
        <v>639</v>
      </c>
      <c r="D134" s="12" t="s">
        <v>499</v>
      </c>
      <c r="E134" s="12" t="s">
        <v>500</v>
      </c>
      <c r="F134" s="12">
        <v>131314</v>
      </c>
    </row>
    <row r="135" spans="1:6" x14ac:dyDescent="0.2">
      <c r="A135" s="12" t="s">
        <v>929</v>
      </c>
      <c r="B135" s="12" t="s">
        <v>451</v>
      </c>
      <c r="C135" s="12" t="s">
        <v>450</v>
      </c>
      <c r="D135" s="12" t="s">
        <v>499</v>
      </c>
      <c r="E135" s="12" t="s">
        <v>500</v>
      </c>
      <c r="F135" s="12">
        <v>310504</v>
      </c>
    </row>
    <row r="136" spans="1:6" x14ac:dyDescent="0.2">
      <c r="A136" s="12" t="s">
        <v>758</v>
      </c>
      <c r="B136" s="12" t="s">
        <v>197</v>
      </c>
      <c r="C136" s="12" t="s">
        <v>196</v>
      </c>
      <c r="D136" s="12" t="s">
        <v>510</v>
      </c>
      <c r="E136" s="12" t="s">
        <v>496</v>
      </c>
      <c r="F136" s="12">
        <v>230501</v>
      </c>
    </row>
    <row r="137" spans="1:6" x14ac:dyDescent="0.2">
      <c r="A137" s="12" t="s">
        <v>759</v>
      </c>
      <c r="B137" s="12" t="s">
        <v>650</v>
      </c>
      <c r="C137" s="12" t="s">
        <v>649</v>
      </c>
      <c r="D137" s="12" t="s">
        <v>510</v>
      </c>
      <c r="E137" s="12" t="s">
        <v>496</v>
      </c>
      <c r="F137" s="12">
        <v>131401</v>
      </c>
    </row>
    <row r="138" spans="1:6" x14ac:dyDescent="0.2">
      <c r="A138" s="12" t="s">
        <v>763</v>
      </c>
      <c r="B138" s="12" t="s">
        <v>199</v>
      </c>
      <c r="C138" s="12" t="s">
        <v>198</v>
      </c>
      <c r="D138" s="12" t="s">
        <v>510</v>
      </c>
      <c r="E138" s="12" t="s">
        <v>496</v>
      </c>
      <c r="F138" s="12">
        <v>230101</v>
      </c>
    </row>
    <row r="139" spans="1:6" x14ac:dyDescent="0.2">
      <c r="A139" s="12" t="s">
        <v>760</v>
      </c>
      <c r="B139" s="12" t="s">
        <v>193</v>
      </c>
      <c r="C139" s="12" t="s">
        <v>192</v>
      </c>
      <c r="D139" s="12" t="s">
        <v>510</v>
      </c>
      <c r="E139" s="12" t="s">
        <v>496</v>
      </c>
      <c r="F139" s="12">
        <v>230101</v>
      </c>
    </row>
    <row r="140" spans="1:6" x14ac:dyDescent="0.2">
      <c r="A140" s="12" t="s">
        <v>761</v>
      </c>
      <c r="B140" s="12" t="s">
        <v>193</v>
      </c>
      <c r="C140" s="12" t="s">
        <v>194</v>
      </c>
      <c r="D140" s="12" t="s">
        <v>510</v>
      </c>
      <c r="E140" s="12" t="s">
        <v>496</v>
      </c>
      <c r="F140" s="12">
        <v>131305</v>
      </c>
    </row>
    <row r="141" spans="1:6" x14ac:dyDescent="0.2">
      <c r="A141" s="12" t="s">
        <v>762</v>
      </c>
      <c r="B141" s="12" t="s">
        <v>193</v>
      </c>
      <c r="C141" s="12" t="s">
        <v>195</v>
      </c>
      <c r="D141" s="12" t="s">
        <v>510</v>
      </c>
      <c r="E141" s="12" t="s">
        <v>496</v>
      </c>
      <c r="F141" s="12">
        <v>131305</v>
      </c>
    </row>
    <row r="142" spans="1:6" x14ac:dyDescent="0.2">
      <c r="A142" s="12" t="s">
        <v>779</v>
      </c>
      <c r="B142" s="12" t="s">
        <v>228</v>
      </c>
      <c r="C142" s="12" t="s">
        <v>227</v>
      </c>
      <c r="D142" s="12" t="s">
        <v>513</v>
      </c>
      <c r="E142" s="12" t="s">
        <v>496</v>
      </c>
      <c r="F142" s="12">
        <v>160901</v>
      </c>
    </row>
    <row r="143" spans="1:6" x14ac:dyDescent="0.2">
      <c r="A143" s="12" t="s">
        <v>780</v>
      </c>
      <c r="B143" s="12" t="s">
        <v>228</v>
      </c>
      <c r="C143" s="12" t="s">
        <v>229</v>
      </c>
      <c r="D143" s="12" t="s">
        <v>513</v>
      </c>
      <c r="E143" s="12" t="s">
        <v>496</v>
      </c>
      <c r="F143" s="12">
        <v>131325</v>
      </c>
    </row>
    <row r="144" spans="1:6" x14ac:dyDescent="0.2">
      <c r="A144" s="12" t="s">
        <v>781</v>
      </c>
      <c r="B144" s="12" t="s">
        <v>231</v>
      </c>
      <c r="C144" s="12" t="s">
        <v>230</v>
      </c>
      <c r="D144" s="12" t="s">
        <v>513</v>
      </c>
      <c r="E144" s="12" t="s">
        <v>496</v>
      </c>
      <c r="F144" s="12">
        <v>160901</v>
      </c>
    </row>
    <row r="145" spans="1:6" x14ac:dyDescent="0.2">
      <c r="A145" s="12" t="s">
        <v>782</v>
      </c>
      <c r="B145" s="12" t="s">
        <v>233</v>
      </c>
      <c r="C145" s="12" t="s">
        <v>232</v>
      </c>
      <c r="D145" s="12" t="s">
        <v>513</v>
      </c>
      <c r="E145" s="12" t="s">
        <v>496</v>
      </c>
      <c r="F145" s="12">
        <v>160901</v>
      </c>
    </row>
    <row r="146" spans="1:6" x14ac:dyDescent="0.2">
      <c r="A146" s="12" t="s">
        <v>794</v>
      </c>
      <c r="B146" s="12" t="s">
        <v>254</v>
      </c>
      <c r="C146" s="12" t="s">
        <v>253</v>
      </c>
      <c r="D146" s="12" t="s">
        <v>513</v>
      </c>
      <c r="E146" s="12" t="s">
        <v>496</v>
      </c>
      <c r="F146" s="12">
        <v>160501</v>
      </c>
    </row>
    <row r="147" spans="1:6" x14ac:dyDescent="0.2">
      <c r="A147" s="12" t="s">
        <v>795</v>
      </c>
      <c r="B147" s="12" t="s">
        <v>254</v>
      </c>
      <c r="C147" s="12" t="s">
        <v>255</v>
      </c>
      <c r="D147" s="12" t="s">
        <v>513</v>
      </c>
      <c r="E147" s="12" t="s">
        <v>496</v>
      </c>
      <c r="F147" s="12">
        <v>131326</v>
      </c>
    </row>
    <row r="148" spans="1:6" x14ac:dyDescent="0.2">
      <c r="A148" s="12" t="s">
        <v>919</v>
      </c>
      <c r="B148" s="12" t="s">
        <v>446</v>
      </c>
      <c r="C148" s="12" t="s">
        <v>445</v>
      </c>
      <c r="D148" s="12" t="s">
        <v>513</v>
      </c>
      <c r="E148" s="12" t="s">
        <v>496</v>
      </c>
      <c r="F148" s="12">
        <v>160905</v>
      </c>
    </row>
    <row r="149" spans="1:6" x14ac:dyDescent="0.2">
      <c r="A149" s="12" t="s">
        <v>920</v>
      </c>
      <c r="B149" s="12" t="s">
        <v>446</v>
      </c>
      <c r="C149" s="12" t="s">
        <v>447</v>
      </c>
      <c r="D149" s="12" t="s">
        <v>513</v>
      </c>
      <c r="E149" s="12" t="s">
        <v>496</v>
      </c>
      <c r="F149" s="12">
        <v>131330</v>
      </c>
    </row>
    <row r="150" spans="1:6" x14ac:dyDescent="0.2">
      <c r="A150" s="12" t="s">
        <v>928</v>
      </c>
      <c r="B150" s="12" t="s">
        <v>449</v>
      </c>
      <c r="C150" s="12" t="s">
        <v>448</v>
      </c>
      <c r="D150" s="12" t="s">
        <v>513</v>
      </c>
      <c r="E150" s="12" t="s">
        <v>496</v>
      </c>
      <c r="F150" s="12">
        <v>160905</v>
      </c>
    </row>
    <row r="151" spans="1:6" x14ac:dyDescent="0.2">
      <c r="A151" s="12" t="s">
        <v>800</v>
      </c>
      <c r="B151" s="12" t="s">
        <v>271</v>
      </c>
      <c r="C151" s="12" t="s">
        <v>270</v>
      </c>
      <c r="D151" s="12" t="s">
        <v>518</v>
      </c>
      <c r="E151" s="12" t="s">
        <v>496</v>
      </c>
      <c r="F151" s="12">
        <v>540101</v>
      </c>
    </row>
    <row r="152" spans="1:6" x14ac:dyDescent="0.2">
      <c r="A152" s="12" t="s">
        <v>801</v>
      </c>
      <c r="B152" s="12" t="s">
        <v>271</v>
      </c>
      <c r="C152" s="12" t="s">
        <v>272</v>
      </c>
      <c r="D152" s="12" t="s">
        <v>518</v>
      </c>
      <c r="E152" s="12" t="s">
        <v>496</v>
      </c>
      <c r="F152" s="12">
        <v>131328</v>
      </c>
    </row>
    <row r="153" spans="1:6" x14ac:dyDescent="0.2">
      <c r="A153" s="12" t="s">
        <v>802</v>
      </c>
      <c r="B153" s="12" t="s">
        <v>271</v>
      </c>
      <c r="C153" s="12" t="s">
        <v>273</v>
      </c>
      <c r="D153" s="12" t="s">
        <v>518</v>
      </c>
      <c r="E153" s="12" t="s">
        <v>496</v>
      </c>
      <c r="F153" s="12">
        <v>131328</v>
      </c>
    </row>
    <row r="154" spans="1:6" x14ac:dyDescent="0.2">
      <c r="A154" s="12" t="s">
        <v>696</v>
      </c>
      <c r="B154" s="12" t="s">
        <v>663</v>
      </c>
      <c r="C154" s="12" t="s">
        <v>662</v>
      </c>
      <c r="D154" s="12" t="s">
        <v>488</v>
      </c>
      <c r="E154" s="12" t="s">
        <v>496</v>
      </c>
      <c r="F154" s="12">
        <v>50202</v>
      </c>
    </row>
    <row r="155" spans="1:6" x14ac:dyDescent="0.2">
      <c r="A155" s="12" t="s">
        <v>733</v>
      </c>
      <c r="B155" s="12" t="s">
        <v>164</v>
      </c>
      <c r="C155" s="12" t="s">
        <v>163</v>
      </c>
      <c r="D155" s="12" t="s">
        <v>488</v>
      </c>
      <c r="E155" s="12" t="s">
        <v>496</v>
      </c>
      <c r="F155" s="12">
        <v>302501</v>
      </c>
    </row>
    <row r="156" spans="1:6" x14ac:dyDescent="0.2">
      <c r="A156" s="12" t="s">
        <v>770</v>
      </c>
      <c r="B156" s="12" t="s">
        <v>216</v>
      </c>
      <c r="C156" s="12" t="s">
        <v>215</v>
      </c>
      <c r="D156" s="12" t="s">
        <v>488</v>
      </c>
      <c r="E156" s="12" t="s">
        <v>496</v>
      </c>
      <c r="F156" s="12">
        <v>50106</v>
      </c>
    </row>
    <row r="157" spans="1:6" x14ac:dyDescent="0.2">
      <c r="A157" s="12" t="s">
        <v>808</v>
      </c>
      <c r="B157" s="12" t="s">
        <v>665</v>
      </c>
      <c r="C157" s="12" t="s">
        <v>664</v>
      </c>
      <c r="D157" s="12" t="s">
        <v>488</v>
      </c>
      <c r="E157" s="12" t="s">
        <v>496</v>
      </c>
      <c r="F157" s="12">
        <v>240103</v>
      </c>
    </row>
    <row r="158" spans="1:6" x14ac:dyDescent="0.2">
      <c r="A158" s="12" t="s">
        <v>833</v>
      </c>
      <c r="B158" s="12" t="s">
        <v>317</v>
      </c>
      <c r="C158" s="12" t="s">
        <v>316</v>
      </c>
      <c r="D158" s="12" t="s">
        <v>488</v>
      </c>
      <c r="E158" s="12" t="s">
        <v>496</v>
      </c>
      <c r="F158" s="12">
        <v>131305</v>
      </c>
    </row>
    <row r="159" spans="1:6" x14ac:dyDescent="0.2">
      <c r="A159" s="12" t="s">
        <v>834</v>
      </c>
      <c r="B159" s="12" t="s">
        <v>667</v>
      </c>
      <c r="C159" s="12" t="s">
        <v>666</v>
      </c>
      <c r="D159" s="12" t="s">
        <v>488</v>
      </c>
      <c r="E159" s="12" t="s">
        <v>496</v>
      </c>
      <c r="F159" s="12">
        <v>50107</v>
      </c>
    </row>
    <row r="160" spans="1:6" x14ac:dyDescent="0.2">
      <c r="A160" s="12" t="s">
        <v>859</v>
      </c>
      <c r="B160" s="12" t="s">
        <v>669</v>
      </c>
      <c r="C160" s="12" t="s">
        <v>668</v>
      </c>
      <c r="D160" s="12" t="s">
        <v>488</v>
      </c>
      <c r="E160" s="12" t="s">
        <v>496</v>
      </c>
      <c r="F160" s="12">
        <v>301401</v>
      </c>
    </row>
    <row r="161" spans="1:6" x14ac:dyDescent="0.2">
      <c r="A161" s="12" t="s">
        <v>871</v>
      </c>
      <c r="B161" s="12" t="s">
        <v>370</v>
      </c>
      <c r="C161" s="12" t="s">
        <v>369</v>
      </c>
      <c r="D161" s="12" t="s">
        <v>488</v>
      </c>
      <c r="E161" s="12" t="s">
        <v>496</v>
      </c>
      <c r="F161" s="12">
        <v>302401</v>
      </c>
    </row>
    <row r="162" spans="1:6" x14ac:dyDescent="0.2">
      <c r="A162" s="12" t="s">
        <v>912</v>
      </c>
      <c r="B162" s="12" t="s">
        <v>434</v>
      </c>
      <c r="C162" s="12" t="s">
        <v>433</v>
      </c>
      <c r="D162" s="12" t="s">
        <v>488</v>
      </c>
      <c r="E162" s="12" t="s">
        <v>496</v>
      </c>
      <c r="F162" s="12">
        <v>450101</v>
      </c>
    </row>
    <row r="163" spans="1:6" x14ac:dyDescent="0.2">
      <c r="A163" s="12" t="s">
        <v>915</v>
      </c>
      <c r="B163" s="12" t="s">
        <v>453</v>
      </c>
      <c r="C163" s="12" t="s">
        <v>452</v>
      </c>
      <c r="D163" s="12" t="s">
        <v>488</v>
      </c>
      <c r="E163" s="12" t="s">
        <v>496</v>
      </c>
      <c r="F163" s="12">
        <v>131318</v>
      </c>
    </row>
    <row r="164" spans="1:6" x14ac:dyDescent="0.2">
      <c r="A164" s="12" t="s">
        <v>916</v>
      </c>
      <c r="B164" s="12" t="s">
        <v>455</v>
      </c>
      <c r="C164" s="12" t="s">
        <v>454</v>
      </c>
      <c r="D164" s="12" t="s">
        <v>488</v>
      </c>
      <c r="E164" s="12" t="s">
        <v>496</v>
      </c>
      <c r="F164" s="12">
        <v>131318</v>
      </c>
    </row>
    <row r="165" spans="1:6" x14ac:dyDescent="0.2">
      <c r="A165" s="12" t="s">
        <v>913</v>
      </c>
      <c r="B165" s="12" t="s">
        <v>457</v>
      </c>
      <c r="C165" s="12" t="s">
        <v>456</v>
      </c>
      <c r="D165" s="12" t="s">
        <v>488</v>
      </c>
      <c r="E165" s="12" t="s">
        <v>496</v>
      </c>
      <c r="F165" s="12">
        <v>131318</v>
      </c>
    </row>
    <row r="166" spans="1:6" x14ac:dyDescent="0.2">
      <c r="A166" s="12" t="s">
        <v>914</v>
      </c>
      <c r="B166" s="12" t="s">
        <v>457</v>
      </c>
      <c r="C166" s="12" t="s">
        <v>458</v>
      </c>
      <c r="D166" s="12" t="s">
        <v>488</v>
      </c>
      <c r="E166" s="12" t="s">
        <v>496</v>
      </c>
      <c r="F166" s="12">
        <v>131318</v>
      </c>
    </row>
    <row r="167" spans="1:6" x14ac:dyDescent="0.2">
      <c r="A167" s="12" t="s">
        <v>942</v>
      </c>
      <c r="B167" s="12" t="s">
        <v>529</v>
      </c>
      <c r="C167" s="12" t="s">
        <v>528</v>
      </c>
      <c r="D167" s="12" t="s">
        <v>488</v>
      </c>
      <c r="E167" s="12" t="s">
        <v>496</v>
      </c>
      <c r="F167" s="12">
        <v>50207</v>
      </c>
    </row>
    <row r="168" spans="1:6" x14ac:dyDescent="0.2">
      <c r="A168" s="12" t="s">
        <v>854</v>
      </c>
      <c r="B168" s="12" t="s">
        <v>653</v>
      </c>
      <c r="C168" s="12" t="s">
        <v>652</v>
      </c>
      <c r="D168" s="12" t="s">
        <v>651</v>
      </c>
      <c r="E168" s="12" t="s">
        <v>496</v>
      </c>
      <c r="F168" s="12">
        <v>280301</v>
      </c>
    </row>
    <row r="169" spans="1:6" x14ac:dyDescent="0.2">
      <c r="A169" s="12" t="s">
        <v>769</v>
      </c>
      <c r="B169" s="12" t="s">
        <v>655</v>
      </c>
      <c r="C169" s="12" t="s">
        <v>654</v>
      </c>
      <c r="D169" s="12" t="s">
        <v>522</v>
      </c>
      <c r="E169" s="12" t="s">
        <v>496</v>
      </c>
      <c r="F169" s="12">
        <v>380103</v>
      </c>
    </row>
    <row r="170" spans="1:6" x14ac:dyDescent="0.2">
      <c r="A170" s="12" t="s">
        <v>878</v>
      </c>
      <c r="B170" s="12" t="s">
        <v>379</v>
      </c>
      <c r="C170" s="12" t="s">
        <v>378</v>
      </c>
      <c r="D170" s="12" t="s">
        <v>522</v>
      </c>
      <c r="E170" s="12" t="s">
        <v>496</v>
      </c>
      <c r="F170" s="12">
        <v>380101</v>
      </c>
    </row>
    <row r="171" spans="1:6" x14ac:dyDescent="0.2">
      <c r="A171" s="12" t="s">
        <v>905</v>
      </c>
      <c r="B171" s="12" t="s">
        <v>419</v>
      </c>
      <c r="C171" s="12" t="s">
        <v>418</v>
      </c>
      <c r="D171" s="12" t="s">
        <v>522</v>
      </c>
      <c r="E171" s="12" t="s">
        <v>496</v>
      </c>
      <c r="F171" s="12">
        <v>380201</v>
      </c>
    </row>
    <row r="172" spans="1:6" x14ac:dyDescent="0.2">
      <c r="A172" s="12" t="s">
        <v>888</v>
      </c>
      <c r="B172" s="12" t="s">
        <v>395</v>
      </c>
      <c r="C172" s="12" t="s">
        <v>394</v>
      </c>
      <c r="D172" s="12" t="s">
        <v>524</v>
      </c>
      <c r="E172" s="12" t="s">
        <v>496</v>
      </c>
      <c r="F172" s="12">
        <v>451001</v>
      </c>
    </row>
    <row r="173" spans="1:6" x14ac:dyDescent="0.2">
      <c r="A173" s="12" t="s">
        <v>889</v>
      </c>
      <c r="B173" s="12" t="s">
        <v>393</v>
      </c>
      <c r="C173" s="12" t="s">
        <v>392</v>
      </c>
      <c r="D173" s="12" t="s">
        <v>524</v>
      </c>
      <c r="E173" s="12" t="s">
        <v>496</v>
      </c>
      <c r="F173" s="12">
        <v>451001</v>
      </c>
    </row>
    <row r="174" spans="1:6" x14ac:dyDescent="0.2">
      <c r="A174" s="12" t="s">
        <v>891</v>
      </c>
      <c r="B174" s="12" t="s">
        <v>397</v>
      </c>
      <c r="C174" s="12" t="s">
        <v>396</v>
      </c>
      <c r="D174" s="12" t="s">
        <v>524</v>
      </c>
      <c r="E174" s="12" t="s">
        <v>496</v>
      </c>
      <c r="F174" s="12">
        <v>450901</v>
      </c>
    </row>
    <row r="175" spans="1:6" x14ac:dyDescent="0.2">
      <c r="A175" s="12" t="s">
        <v>892</v>
      </c>
      <c r="B175" s="12" t="s">
        <v>399</v>
      </c>
      <c r="C175" s="12" t="s">
        <v>398</v>
      </c>
      <c r="D175" s="12" t="s">
        <v>525</v>
      </c>
      <c r="E175" s="12" t="s">
        <v>496</v>
      </c>
      <c r="F175" s="12">
        <v>420101</v>
      </c>
    </row>
    <row r="176" spans="1:6" x14ac:dyDescent="0.2">
      <c r="A176" s="12" t="s">
        <v>893</v>
      </c>
      <c r="B176" s="12" t="s">
        <v>401</v>
      </c>
      <c r="C176" s="12" t="s">
        <v>400</v>
      </c>
      <c r="D176" s="12" t="s">
        <v>525</v>
      </c>
      <c r="E176" s="12" t="s">
        <v>496</v>
      </c>
      <c r="F176" s="12">
        <v>420101</v>
      </c>
    </row>
    <row r="177" spans="1:6" x14ac:dyDescent="0.2">
      <c r="A177" s="12" t="s">
        <v>695</v>
      </c>
      <c r="B177" s="12" t="s">
        <v>659</v>
      </c>
      <c r="C177" s="12" t="s">
        <v>658</v>
      </c>
      <c r="D177" s="12" t="s">
        <v>495</v>
      </c>
      <c r="E177" s="12" t="s">
        <v>496</v>
      </c>
      <c r="F177" s="12">
        <v>59999</v>
      </c>
    </row>
    <row r="178" spans="1:6" x14ac:dyDescent="0.2">
      <c r="A178" s="12" t="s">
        <v>698</v>
      </c>
      <c r="B178" s="12" t="s">
        <v>95</v>
      </c>
      <c r="C178" s="12" t="s">
        <v>94</v>
      </c>
      <c r="D178" s="12" t="s">
        <v>495</v>
      </c>
      <c r="E178" s="12" t="s">
        <v>496</v>
      </c>
      <c r="F178" s="12">
        <v>450201</v>
      </c>
    </row>
    <row r="179" spans="1:6" x14ac:dyDescent="0.2">
      <c r="A179" s="12" t="s">
        <v>798</v>
      </c>
      <c r="B179" s="12" t="s">
        <v>661</v>
      </c>
      <c r="C179" s="12" t="s">
        <v>660</v>
      </c>
      <c r="D179" s="12" t="s">
        <v>495</v>
      </c>
      <c r="E179" s="12" t="s">
        <v>496</v>
      </c>
      <c r="F179" s="12">
        <v>59999</v>
      </c>
    </row>
    <row r="180" spans="1:6" x14ac:dyDescent="0.2">
      <c r="A180" s="12" t="s">
        <v>910</v>
      </c>
      <c r="B180" s="12" t="s">
        <v>430</v>
      </c>
      <c r="C180" s="12" t="s">
        <v>429</v>
      </c>
      <c r="D180" s="12" t="s">
        <v>495</v>
      </c>
      <c r="E180" s="12" t="s">
        <v>496</v>
      </c>
      <c r="F180" s="12">
        <v>459999</v>
      </c>
    </row>
    <row r="181" spans="1:6" x14ac:dyDescent="0.2">
      <c r="A181" s="12" t="s">
        <v>911</v>
      </c>
      <c r="B181" s="12" t="s">
        <v>432</v>
      </c>
      <c r="C181" s="12" t="s">
        <v>431</v>
      </c>
      <c r="D181" s="12" t="s">
        <v>495</v>
      </c>
      <c r="E181" s="12" t="s">
        <v>496</v>
      </c>
      <c r="F181" s="12">
        <v>451101</v>
      </c>
    </row>
    <row r="182" spans="1:6" x14ac:dyDescent="0.2">
      <c r="A182" s="12" t="s">
        <v>917</v>
      </c>
      <c r="B182" s="12" t="s">
        <v>462</v>
      </c>
      <c r="C182" s="12" t="s">
        <v>461</v>
      </c>
      <c r="D182" s="12" t="s">
        <v>495</v>
      </c>
      <c r="E182" s="12" t="s">
        <v>496</v>
      </c>
      <c r="F182" s="12">
        <v>440701</v>
      </c>
    </row>
    <row r="183" spans="1:6" x14ac:dyDescent="0.2">
      <c r="A183" s="12" t="s">
        <v>918</v>
      </c>
      <c r="B183" s="12" t="s">
        <v>428</v>
      </c>
      <c r="C183" s="12" t="s">
        <v>427</v>
      </c>
      <c r="D183" s="12" t="s">
        <v>495</v>
      </c>
      <c r="E183" s="12" t="s">
        <v>496</v>
      </c>
      <c r="F183" s="12">
        <v>451101</v>
      </c>
    </row>
    <row r="184" spans="1:6" x14ac:dyDescent="0.2">
      <c r="A184" s="12" t="s">
        <v>711</v>
      </c>
      <c r="B184" s="12" t="s">
        <v>131</v>
      </c>
      <c r="C184" s="12" t="s">
        <v>130</v>
      </c>
      <c r="D184" s="12" t="s">
        <v>502</v>
      </c>
      <c r="E184" s="12" t="s">
        <v>489</v>
      </c>
      <c r="F184" s="12">
        <v>260101</v>
      </c>
    </row>
    <row r="185" spans="1:6" x14ac:dyDescent="0.2">
      <c r="A185" s="12" t="s">
        <v>714</v>
      </c>
      <c r="B185" s="12" t="s">
        <v>121</v>
      </c>
      <c r="C185" s="12" t="s">
        <v>120</v>
      </c>
      <c r="D185" s="12" t="s">
        <v>502</v>
      </c>
      <c r="E185" s="12" t="s">
        <v>489</v>
      </c>
      <c r="F185" s="12">
        <v>260101</v>
      </c>
    </row>
    <row r="186" spans="1:6" x14ac:dyDescent="0.2">
      <c r="A186" s="12" t="s">
        <v>715</v>
      </c>
      <c r="B186" s="12" t="s">
        <v>123</v>
      </c>
      <c r="C186" s="12" t="s">
        <v>122</v>
      </c>
      <c r="D186" s="12" t="s">
        <v>502</v>
      </c>
      <c r="E186" s="12" t="s">
        <v>489</v>
      </c>
      <c r="F186" s="12">
        <v>269999</v>
      </c>
    </row>
    <row r="187" spans="1:6" x14ac:dyDescent="0.2">
      <c r="A187" s="12" t="s">
        <v>716</v>
      </c>
      <c r="B187" s="12" t="s">
        <v>129</v>
      </c>
      <c r="C187" s="12" t="s">
        <v>128</v>
      </c>
      <c r="D187" s="12" t="s">
        <v>502</v>
      </c>
      <c r="E187" s="12" t="s">
        <v>489</v>
      </c>
      <c r="F187" s="12">
        <v>30101</v>
      </c>
    </row>
    <row r="188" spans="1:6" x14ac:dyDescent="0.2">
      <c r="A188" s="12" t="s">
        <v>712</v>
      </c>
      <c r="B188" s="12" t="s">
        <v>118</v>
      </c>
      <c r="C188" s="12" t="s">
        <v>117</v>
      </c>
      <c r="D188" s="12" t="s">
        <v>502</v>
      </c>
      <c r="E188" s="12" t="s">
        <v>489</v>
      </c>
      <c r="F188" s="12">
        <v>131322</v>
      </c>
    </row>
    <row r="189" spans="1:6" x14ac:dyDescent="0.2">
      <c r="A189" s="12" t="s">
        <v>713</v>
      </c>
      <c r="B189" s="12" t="s">
        <v>118</v>
      </c>
      <c r="C189" s="12" t="s">
        <v>119</v>
      </c>
      <c r="D189" s="12" t="s">
        <v>502</v>
      </c>
      <c r="E189" s="12" t="s">
        <v>489</v>
      </c>
      <c r="F189" s="12">
        <v>131322</v>
      </c>
    </row>
    <row r="190" spans="1:6" x14ac:dyDescent="0.2">
      <c r="A190" s="12" t="s">
        <v>717</v>
      </c>
      <c r="B190" s="12" t="s">
        <v>125</v>
      </c>
      <c r="C190" s="12" t="s">
        <v>124</v>
      </c>
      <c r="D190" s="12" t="s">
        <v>502</v>
      </c>
      <c r="E190" s="12" t="s">
        <v>489</v>
      </c>
      <c r="F190" s="12">
        <v>260102</v>
      </c>
    </row>
    <row r="191" spans="1:6" x14ac:dyDescent="0.2">
      <c r="A191" s="12" t="s">
        <v>718</v>
      </c>
      <c r="B191" s="12" t="s">
        <v>127</v>
      </c>
      <c r="C191" s="12" t="s">
        <v>126</v>
      </c>
      <c r="D191" s="12" t="s">
        <v>502</v>
      </c>
      <c r="E191" s="12" t="s">
        <v>489</v>
      </c>
      <c r="F191" s="12">
        <v>511005</v>
      </c>
    </row>
    <row r="192" spans="1:6" x14ac:dyDescent="0.2">
      <c r="A192" s="12" t="s">
        <v>909</v>
      </c>
      <c r="B192" s="12" t="s">
        <v>671</v>
      </c>
      <c r="C192" s="12" t="s">
        <v>670</v>
      </c>
      <c r="D192" s="12" t="s">
        <v>502</v>
      </c>
      <c r="E192" s="12" t="s">
        <v>489</v>
      </c>
      <c r="F192" s="12">
        <v>300101</v>
      </c>
    </row>
    <row r="193" spans="1:6" x14ac:dyDescent="0.2">
      <c r="A193" s="12" t="s">
        <v>710</v>
      </c>
      <c r="B193" s="12" t="s">
        <v>133</v>
      </c>
      <c r="C193" s="12" t="s">
        <v>132</v>
      </c>
      <c r="D193" s="12" t="s">
        <v>503</v>
      </c>
      <c r="E193" s="12" t="s">
        <v>489</v>
      </c>
      <c r="F193" s="12">
        <v>260202</v>
      </c>
    </row>
    <row r="194" spans="1:6" x14ac:dyDescent="0.2">
      <c r="A194" s="12" t="s">
        <v>726</v>
      </c>
      <c r="B194" s="12" t="s">
        <v>159</v>
      </c>
      <c r="C194" s="12" t="s">
        <v>158</v>
      </c>
      <c r="D194" s="12" t="s">
        <v>503</v>
      </c>
      <c r="E194" s="12" t="s">
        <v>489</v>
      </c>
      <c r="F194" s="12">
        <v>400501</v>
      </c>
    </row>
    <row r="195" spans="1:6" x14ac:dyDescent="0.2">
      <c r="A195" s="12" t="s">
        <v>727</v>
      </c>
      <c r="B195" s="12" t="s">
        <v>159</v>
      </c>
      <c r="C195" s="12" t="s">
        <v>160</v>
      </c>
      <c r="D195" s="12" t="s">
        <v>503</v>
      </c>
      <c r="E195" s="12" t="s">
        <v>489</v>
      </c>
      <c r="F195" s="12">
        <v>131323</v>
      </c>
    </row>
    <row r="196" spans="1:6" x14ac:dyDescent="0.2">
      <c r="A196" s="12" t="s">
        <v>743</v>
      </c>
      <c r="B196" s="12" t="s">
        <v>178</v>
      </c>
      <c r="C196" s="12" t="s">
        <v>177</v>
      </c>
      <c r="D196" s="12" t="s">
        <v>508</v>
      </c>
      <c r="E196" s="12" t="s">
        <v>489</v>
      </c>
      <c r="F196" s="12">
        <v>110701</v>
      </c>
    </row>
    <row r="197" spans="1:6" x14ac:dyDescent="0.2">
      <c r="A197" s="12" t="s">
        <v>821</v>
      </c>
      <c r="B197" s="12" t="s">
        <v>281</v>
      </c>
      <c r="C197" s="12" t="s">
        <v>280</v>
      </c>
      <c r="D197" s="12" t="s">
        <v>508</v>
      </c>
      <c r="E197" s="12" t="s">
        <v>489</v>
      </c>
      <c r="F197" s="12">
        <v>110103</v>
      </c>
    </row>
    <row r="198" spans="1:6" x14ac:dyDescent="0.2">
      <c r="A198" s="12" t="s">
        <v>746</v>
      </c>
      <c r="B198" s="12" t="s">
        <v>176</v>
      </c>
      <c r="C198" s="12" t="s">
        <v>175</v>
      </c>
      <c r="D198" s="12" t="s">
        <v>507</v>
      </c>
      <c r="E198" s="12" t="s">
        <v>489</v>
      </c>
      <c r="F198" s="12">
        <v>151001</v>
      </c>
    </row>
    <row r="199" spans="1:6" x14ac:dyDescent="0.2">
      <c r="A199" s="12" t="s">
        <v>755</v>
      </c>
      <c r="B199" s="12" t="s">
        <v>189</v>
      </c>
      <c r="C199" s="12" t="s">
        <v>188</v>
      </c>
      <c r="D199" s="12" t="s">
        <v>507</v>
      </c>
      <c r="E199" s="12" t="s">
        <v>489</v>
      </c>
      <c r="F199" s="12">
        <v>141001</v>
      </c>
    </row>
    <row r="200" spans="1:6" x14ac:dyDescent="0.2">
      <c r="A200" s="12" t="s">
        <v>756</v>
      </c>
      <c r="B200" s="12" t="s">
        <v>191</v>
      </c>
      <c r="C200" s="12" t="s">
        <v>190</v>
      </c>
      <c r="D200" s="12" t="s">
        <v>507</v>
      </c>
      <c r="E200" s="12" t="s">
        <v>489</v>
      </c>
      <c r="F200" s="12">
        <v>150303</v>
      </c>
    </row>
    <row r="201" spans="1:6" x14ac:dyDescent="0.2">
      <c r="A201" s="12" t="s">
        <v>809</v>
      </c>
      <c r="B201" s="12" t="s">
        <v>299</v>
      </c>
      <c r="C201" s="12" t="s">
        <v>298</v>
      </c>
      <c r="D201" s="12" t="s">
        <v>507</v>
      </c>
      <c r="E201" s="12" t="s">
        <v>489</v>
      </c>
      <c r="F201" s="12">
        <v>150805</v>
      </c>
    </row>
    <row r="202" spans="1:6" x14ac:dyDescent="0.2">
      <c r="A202" s="12" t="s">
        <v>810</v>
      </c>
      <c r="B202" s="12" t="s">
        <v>301</v>
      </c>
      <c r="C202" s="12" t="s">
        <v>300</v>
      </c>
      <c r="D202" s="12" t="s">
        <v>507</v>
      </c>
      <c r="E202" s="12" t="s">
        <v>489</v>
      </c>
      <c r="F202" s="12">
        <v>150805</v>
      </c>
    </row>
    <row r="203" spans="1:6" x14ac:dyDescent="0.2">
      <c r="A203" s="12" t="s">
        <v>811</v>
      </c>
      <c r="B203" s="12" t="s">
        <v>291</v>
      </c>
      <c r="C203" s="12" t="s">
        <v>290</v>
      </c>
      <c r="D203" s="12" t="s">
        <v>507</v>
      </c>
      <c r="E203" s="12" t="s">
        <v>489</v>
      </c>
      <c r="F203" s="12">
        <v>150803</v>
      </c>
    </row>
    <row r="204" spans="1:6" x14ac:dyDescent="0.2">
      <c r="A204" s="12" t="s">
        <v>812</v>
      </c>
      <c r="B204" s="12" t="s">
        <v>295</v>
      </c>
      <c r="C204" s="12" t="s">
        <v>294</v>
      </c>
      <c r="D204" s="12" t="s">
        <v>507</v>
      </c>
      <c r="E204" s="12" t="s">
        <v>489</v>
      </c>
      <c r="F204" s="12">
        <v>151001</v>
      </c>
    </row>
    <row r="205" spans="1:6" x14ac:dyDescent="0.2">
      <c r="A205" s="12" t="s">
        <v>813</v>
      </c>
      <c r="B205" s="12" t="s">
        <v>293</v>
      </c>
      <c r="C205" s="12" t="s">
        <v>292</v>
      </c>
      <c r="D205" s="12" t="s">
        <v>507</v>
      </c>
      <c r="E205" s="12" t="s">
        <v>489</v>
      </c>
      <c r="F205" s="12">
        <v>151001</v>
      </c>
    </row>
    <row r="206" spans="1:6" x14ac:dyDescent="0.2">
      <c r="A206" s="12" t="s">
        <v>814</v>
      </c>
      <c r="B206" s="12" t="s">
        <v>297</v>
      </c>
      <c r="C206" s="12" t="s">
        <v>296</v>
      </c>
      <c r="D206" s="12" t="s">
        <v>507</v>
      </c>
      <c r="E206" s="12" t="s">
        <v>489</v>
      </c>
      <c r="F206" s="12">
        <v>150699</v>
      </c>
    </row>
    <row r="207" spans="1:6" x14ac:dyDescent="0.2">
      <c r="A207" s="12" t="s">
        <v>815</v>
      </c>
      <c r="B207" s="12" t="s">
        <v>305</v>
      </c>
      <c r="C207" s="12" t="s">
        <v>304</v>
      </c>
      <c r="D207" s="12" t="s">
        <v>507</v>
      </c>
      <c r="E207" s="12" t="s">
        <v>489</v>
      </c>
      <c r="F207" s="12">
        <v>150613</v>
      </c>
    </row>
    <row r="208" spans="1:6" x14ac:dyDescent="0.2">
      <c r="A208" s="12" t="s">
        <v>816</v>
      </c>
      <c r="B208" s="12" t="s">
        <v>303</v>
      </c>
      <c r="C208" s="12" t="s">
        <v>302</v>
      </c>
      <c r="D208" s="12" t="s">
        <v>507</v>
      </c>
      <c r="E208" s="12" t="s">
        <v>489</v>
      </c>
      <c r="F208" s="12">
        <v>150613</v>
      </c>
    </row>
    <row r="209" spans="1:6" x14ac:dyDescent="0.2">
      <c r="A209" s="12" t="s">
        <v>817</v>
      </c>
      <c r="B209" s="12" t="s">
        <v>277</v>
      </c>
      <c r="C209" s="12" t="s">
        <v>276</v>
      </c>
      <c r="D209" s="12" t="s">
        <v>507</v>
      </c>
      <c r="E209" s="12" t="s">
        <v>489</v>
      </c>
      <c r="F209" s="12">
        <v>131309</v>
      </c>
    </row>
    <row r="210" spans="1:6" x14ac:dyDescent="0.2">
      <c r="A210" s="12" t="s">
        <v>842</v>
      </c>
      <c r="B210" s="12" t="s">
        <v>330</v>
      </c>
      <c r="C210" s="12" t="s">
        <v>329</v>
      </c>
      <c r="D210" s="12" t="s">
        <v>507</v>
      </c>
      <c r="E210" s="12" t="s">
        <v>489</v>
      </c>
      <c r="F210" s="12">
        <v>143601</v>
      </c>
    </row>
    <row r="211" spans="1:6" x14ac:dyDescent="0.2">
      <c r="A211" s="12" t="s">
        <v>849</v>
      </c>
      <c r="B211" s="12" t="s">
        <v>326</v>
      </c>
      <c r="C211" s="12" t="s">
        <v>325</v>
      </c>
      <c r="D211" s="12" t="s">
        <v>507</v>
      </c>
      <c r="E211" s="12" t="s">
        <v>489</v>
      </c>
      <c r="F211" s="12">
        <v>150805</v>
      </c>
    </row>
    <row r="212" spans="1:6" x14ac:dyDescent="0.2">
      <c r="A212" s="12" t="s">
        <v>850</v>
      </c>
      <c r="B212" s="12" t="s">
        <v>324</v>
      </c>
      <c r="C212" s="12" t="s">
        <v>323</v>
      </c>
      <c r="D212" s="12" t="s">
        <v>507</v>
      </c>
      <c r="E212" s="12" t="s">
        <v>489</v>
      </c>
      <c r="F212" s="12">
        <v>141901</v>
      </c>
    </row>
    <row r="213" spans="1:6" x14ac:dyDescent="0.2">
      <c r="A213" s="12" t="s">
        <v>783</v>
      </c>
      <c r="B213" s="12" t="s">
        <v>241</v>
      </c>
      <c r="C213" s="12" t="s">
        <v>240</v>
      </c>
      <c r="D213" s="12" t="s">
        <v>514</v>
      </c>
      <c r="E213" s="12" t="s">
        <v>489</v>
      </c>
      <c r="F213" s="12">
        <v>400601</v>
      </c>
    </row>
    <row r="214" spans="1:6" x14ac:dyDescent="0.2">
      <c r="A214" s="12" t="s">
        <v>784</v>
      </c>
      <c r="B214" s="12" t="s">
        <v>237</v>
      </c>
      <c r="C214" s="12" t="s">
        <v>236</v>
      </c>
      <c r="D214" s="12" t="s">
        <v>514</v>
      </c>
      <c r="E214" s="12" t="s">
        <v>489</v>
      </c>
      <c r="F214" s="12">
        <v>400601</v>
      </c>
    </row>
    <row r="215" spans="1:6" x14ac:dyDescent="0.2">
      <c r="A215" s="12" t="s">
        <v>792</v>
      </c>
      <c r="B215" s="12" t="s">
        <v>239</v>
      </c>
      <c r="C215" s="12" t="s">
        <v>238</v>
      </c>
      <c r="D215" s="12" t="s">
        <v>514</v>
      </c>
      <c r="E215" s="12" t="s">
        <v>489</v>
      </c>
      <c r="F215" s="12">
        <v>400601</v>
      </c>
    </row>
    <row r="216" spans="1:6" x14ac:dyDescent="0.2">
      <c r="A216" s="12" t="s">
        <v>793</v>
      </c>
      <c r="B216" s="12" t="s">
        <v>235</v>
      </c>
      <c r="C216" s="12" t="s">
        <v>234</v>
      </c>
      <c r="D216" s="12" t="s">
        <v>514</v>
      </c>
      <c r="E216" s="12" t="s">
        <v>489</v>
      </c>
      <c r="F216" s="12">
        <v>400601</v>
      </c>
    </row>
    <row r="217" spans="1:6" x14ac:dyDescent="0.2">
      <c r="A217" s="12" t="s">
        <v>852</v>
      </c>
      <c r="B217" s="12" t="s">
        <v>328</v>
      </c>
      <c r="C217" s="12" t="s">
        <v>327</v>
      </c>
      <c r="D217" s="12" t="s">
        <v>514</v>
      </c>
      <c r="E217" s="12" t="s">
        <v>489</v>
      </c>
      <c r="F217" s="12">
        <v>400404</v>
      </c>
    </row>
    <row r="218" spans="1:6" x14ac:dyDescent="0.2">
      <c r="A218" s="12" t="s">
        <v>767</v>
      </c>
      <c r="B218" s="12" t="s">
        <v>212</v>
      </c>
      <c r="C218" s="12" t="s">
        <v>211</v>
      </c>
      <c r="D218" s="12" t="s">
        <v>511</v>
      </c>
      <c r="E218" s="12" t="s">
        <v>489</v>
      </c>
      <c r="F218" s="12">
        <v>400404</v>
      </c>
    </row>
    <row r="219" spans="1:6" x14ac:dyDescent="0.2">
      <c r="A219" s="12" t="s">
        <v>768</v>
      </c>
      <c r="B219" s="12" t="s">
        <v>214</v>
      </c>
      <c r="C219" s="12" t="s">
        <v>213</v>
      </c>
      <c r="D219" s="12" t="s">
        <v>511</v>
      </c>
      <c r="E219" s="12" t="s">
        <v>489</v>
      </c>
      <c r="F219" s="12">
        <v>400607</v>
      </c>
    </row>
    <row r="220" spans="1:6" x14ac:dyDescent="0.2">
      <c r="A220" s="12" t="s">
        <v>788</v>
      </c>
      <c r="B220" s="12" t="s">
        <v>250</v>
      </c>
      <c r="C220" s="12" t="s">
        <v>249</v>
      </c>
      <c r="D220" s="12" t="s">
        <v>511</v>
      </c>
      <c r="E220" s="12" t="s">
        <v>489</v>
      </c>
      <c r="F220" s="12">
        <v>450799</v>
      </c>
    </row>
    <row r="221" spans="1:6" x14ac:dyDescent="0.2">
      <c r="A221" s="12" t="s">
        <v>789</v>
      </c>
      <c r="B221" s="12" t="s">
        <v>252</v>
      </c>
      <c r="C221" s="12" t="s">
        <v>251</v>
      </c>
      <c r="D221" s="12" t="s">
        <v>511</v>
      </c>
      <c r="E221" s="12" t="s">
        <v>489</v>
      </c>
      <c r="F221" s="12">
        <v>450799</v>
      </c>
    </row>
    <row r="222" spans="1:6" x14ac:dyDescent="0.2">
      <c r="A222" s="12" t="s">
        <v>790</v>
      </c>
      <c r="B222" s="12" t="s">
        <v>247</v>
      </c>
      <c r="C222" s="12" t="s">
        <v>246</v>
      </c>
      <c r="D222" s="12" t="s">
        <v>511</v>
      </c>
      <c r="E222" s="12" t="s">
        <v>489</v>
      </c>
      <c r="F222" s="12">
        <v>450701</v>
      </c>
    </row>
    <row r="223" spans="1:6" x14ac:dyDescent="0.2">
      <c r="A223" s="12" t="s">
        <v>791</v>
      </c>
      <c r="B223" s="12" t="s">
        <v>247</v>
      </c>
      <c r="C223" s="12" t="s">
        <v>248</v>
      </c>
      <c r="D223" s="12" t="s">
        <v>511</v>
      </c>
      <c r="E223" s="12" t="s">
        <v>489</v>
      </c>
      <c r="F223" s="12">
        <v>131332</v>
      </c>
    </row>
    <row r="224" spans="1:6" x14ac:dyDescent="0.2">
      <c r="A224" s="12" t="s">
        <v>728</v>
      </c>
      <c r="B224" s="12" t="s">
        <v>162</v>
      </c>
      <c r="C224" s="12" t="s">
        <v>161</v>
      </c>
      <c r="D224" s="12" t="s">
        <v>492</v>
      </c>
      <c r="E224" s="12" t="s">
        <v>489</v>
      </c>
      <c r="F224" s="12">
        <v>131399</v>
      </c>
    </row>
    <row r="225" spans="1:6" x14ac:dyDescent="0.2">
      <c r="A225" s="12" t="s">
        <v>742</v>
      </c>
      <c r="B225" s="12" t="s">
        <v>180</v>
      </c>
      <c r="C225" s="12" t="s">
        <v>179</v>
      </c>
      <c r="D225" s="12" t="s">
        <v>492</v>
      </c>
      <c r="E225" s="12" t="s">
        <v>489</v>
      </c>
      <c r="F225" s="12">
        <v>300801</v>
      </c>
    </row>
    <row r="226" spans="1:6" x14ac:dyDescent="0.2">
      <c r="A226" s="12" t="s">
        <v>744</v>
      </c>
      <c r="B226" s="12" t="s">
        <v>174</v>
      </c>
      <c r="C226" s="12" t="s">
        <v>173</v>
      </c>
      <c r="D226" s="12" t="s">
        <v>492</v>
      </c>
      <c r="E226" s="12" t="s">
        <v>489</v>
      </c>
      <c r="F226" s="12">
        <v>151202</v>
      </c>
    </row>
    <row r="227" spans="1:6" x14ac:dyDescent="0.2">
      <c r="A227" s="12" t="s">
        <v>745</v>
      </c>
      <c r="B227" s="12" t="s">
        <v>172</v>
      </c>
      <c r="C227" s="12" t="s">
        <v>171</v>
      </c>
      <c r="D227" s="12" t="s">
        <v>492</v>
      </c>
      <c r="E227" s="12" t="s">
        <v>489</v>
      </c>
      <c r="F227" s="12">
        <v>150613</v>
      </c>
    </row>
    <row r="228" spans="1:6" x14ac:dyDescent="0.2">
      <c r="A228" s="12" t="s">
        <v>818</v>
      </c>
      <c r="B228" s="12" t="s">
        <v>673</v>
      </c>
      <c r="C228" s="12" t="s">
        <v>672</v>
      </c>
      <c r="D228" s="12" t="s">
        <v>492</v>
      </c>
      <c r="E228" s="12" t="s">
        <v>489</v>
      </c>
      <c r="F228" s="12">
        <v>150799</v>
      </c>
    </row>
    <row r="229" spans="1:6" x14ac:dyDescent="0.2">
      <c r="A229" s="12" t="s">
        <v>685</v>
      </c>
      <c r="B229" s="12" t="s">
        <v>77</v>
      </c>
      <c r="C229" s="12" t="s">
        <v>76</v>
      </c>
      <c r="D229" s="12" t="s">
        <v>488</v>
      </c>
      <c r="E229" s="12" t="s">
        <v>489</v>
      </c>
      <c r="F229" s="12">
        <v>521304</v>
      </c>
    </row>
    <row r="230" spans="1:6" x14ac:dyDescent="0.2">
      <c r="A230" s="12" t="s">
        <v>749</v>
      </c>
      <c r="B230" s="12" t="s">
        <v>209</v>
      </c>
      <c r="C230" s="12" t="s">
        <v>208</v>
      </c>
      <c r="D230" s="12" t="s">
        <v>488</v>
      </c>
      <c r="E230" s="12" t="s">
        <v>489</v>
      </c>
      <c r="F230" s="12">
        <v>131316</v>
      </c>
    </row>
    <row r="231" spans="1:6" x14ac:dyDescent="0.2">
      <c r="A231" s="12" t="s">
        <v>750</v>
      </c>
      <c r="B231" s="12" t="s">
        <v>207</v>
      </c>
      <c r="C231" s="12" t="s">
        <v>206</v>
      </c>
      <c r="D231" s="12" t="s">
        <v>488</v>
      </c>
      <c r="E231" s="12" t="s">
        <v>489</v>
      </c>
      <c r="F231" s="12">
        <v>400601</v>
      </c>
    </row>
    <row r="232" spans="1:6" x14ac:dyDescent="0.2">
      <c r="A232" s="12" t="s">
        <v>751</v>
      </c>
      <c r="B232" s="12" t="s">
        <v>207</v>
      </c>
      <c r="C232" s="12" t="s">
        <v>210</v>
      </c>
      <c r="D232" s="12" t="s">
        <v>488</v>
      </c>
      <c r="E232" s="12" t="s">
        <v>489</v>
      </c>
      <c r="F232" s="12">
        <v>131316</v>
      </c>
    </row>
    <row r="233" spans="1:6" x14ac:dyDescent="0.2">
      <c r="A233" s="12" t="s">
        <v>752</v>
      </c>
      <c r="B233" s="12" t="s">
        <v>677</v>
      </c>
      <c r="C233" s="12" t="s">
        <v>676</v>
      </c>
      <c r="D233" s="12" t="s">
        <v>488</v>
      </c>
      <c r="E233" s="12" t="s">
        <v>489</v>
      </c>
      <c r="F233" s="12">
        <v>400601</v>
      </c>
    </row>
    <row r="234" spans="1:6" x14ac:dyDescent="0.2">
      <c r="A234" s="12" t="s">
        <v>765</v>
      </c>
      <c r="B234" s="12" t="s">
        <v>203</v>
      </c>
      <c r="C234" s="12" t="s">
        <v>202</v>
      </c>
      <c r="D234" s="12" t="s">
        <v>488</v>
      </c>
      <c r="E234" s="12" t="s">
        <v>489</v>
      </c>
      <c r="F234" s="12">
        <v>30103</v>
      </c>
    </row>
    <row r="235" spans="1:6" x14ac:dyDescent="0.2">
      <c r="A235" s="12" t="s">
        <v>766</v>
      </c>
      <c r="B235" s="12" t="s">
        <v>205</v>
      </c>
      <c r="C235" s="12" t="s">
        <v>204</v>
      </c>
      <c r="D235" s="12" t="s">
        <v>488</v>
      </c>
      <c r="E235" s="12" t="s">
        <v>489</v>
      </c>
      <c r="F235" s="12">
        <v>30104</v>
      </c>
    </row>
    <row r="236" spans="1:6" x14ac:dyDescent="0.2">
      <c r="A236" s="12" t="s">
        <v>822</v>
      </c>
      <c r="B236" s="12" t="s">
        <v>425</v>
      </c>
      <c r="C236" s="12" t="s">
        <v>424</v>
      </c>
      <c r="D236" s="12" t="s">
        <v>488</v>
      </c>
      <c r="E236" s="12" t="s">
        <v>489</v>
      </c>
      <c r="F236" s="12">
        <v>131316</v>
      </c>
    </row>
    <row r="237" spans="1:6" x14ac:dyDescent="0.2">
      <c r="A237" s="12" t="s">
        <v>823</v>
      </c>
      <c r="B237" s="12" t="s">
        <v>425</v>
      </c>
      <c r="C237" s="12" t="s">
        <v>426</v>
      </c>
      <c r="D237" s="12" t="s">
        <v>488</v>
      </c>
      <c r="E237" s="12" t="s">
        <v>489</v>
      </c>
      <c r="F237" s="12">
        <v>131316</v>
      </c>
    </row>
    <row r="238" spans="1:6" x14ac:dyDescent="0.2">
      <c r="A238" s="12" t="s">
        <v>870</v>
      </c>
      <c r="B238" s="12" t="s">
        <v>679</v>
      </c>
      <c r="C238" s="12" t="s">
        <v>678</v>
      </c>
      <c r="D238" s="12" t="s">
        <v>488</v>
      </c>
      <c r="E238" s="12" t="s">
        <v>489</v>
      </c>
      <c r="F238" s="12">
        <v>30101</v>
      </c>
    </row>
    <row r="239" spans="1:6" x14ac:dyDescent="0.2">
      <c r="A239" s="12" t="s">
        <v>908</v>
      </c>
      <c r="B239" s="12" t="s">
        <v>423</v>
      </c>
      <c r="C239" s="12" t="s">
        <v>422</v>
      </c>
      <c r="D239" s="12" t="s">
        <v>488</v>
      </c>
      <c r="E239" s="12" t="s">
        <v>489</v>
      </c>
      <c r="F239" s="12">
        <v>131316</v>
      </c>
    </row>
    <row r="240" spans="1:6" x14ac:dyDescent="0.2">
      <c r="A240" s="12" t="s">
        <v>847</v>
      </c>
      <c r="B240" s="12" t="s">
        <v>348</v>
      </c>
      <c r="C240" s="12" t="s">
        <v>347</v>
      </c>
      <c r="D240" s="12" t="s">
        <v>520</v>
      </c>
      <c r="E240" s="12" t="s">
        <v>489</v>
      </c>
      <c r="F240" s="12">
        <v>270101</v>
      </c>
    </row>
    <row r="241" spans="1:6" x14ac:dyDescent="0.2">
      <c r="A241" s="12" t="s">
        <v>844</v>
      </c>
      <c r="B241" s="12" t="s">
        <v>344</v>
      </c>
      <c r="C241" s="12" t="s">
        <v>343</v>
      </c>
      <c r="D241" s="12" t="s">
        <v>520</v>
      </c>
      <c r="E241" s="12" t="s">
        <v>489</v>
      </c>
      <c r="F241" s="12">
        <v>270101</v>
      </c>
    </row>
    <row r="242" spans="1:6" x14ac:dyDescent="0.2">
      <c r="A242" s="12" t="s">
        <v>845</v>
      </c>
      <c r="B242" s="12" t="s">
        <v>344</v>
      </c>
      <c r="C242" s="12" t="s">
        <v>345</v>
      </c>
      <c r="D242" s="12" t="s">
        <v>520</v>
      </c>
      <c r="E242" s="12" t="s">
        <v>489</v>
      </c>
      <c r="F242" s="12">
        <v>131311</v>
      </c>
    </row>
    <row r="243" spans="1:6" x14ac:dyDescent="0.2">
      <c r="A243" s="12" t="s">
        <v>846</v>
      </c>
      <c r="B243" s="12" t="s">
        <v>344</v>
      </c>
      <c r="C243" s="12" t="s">
        <v>346</v>
      </c>
      <c r="D243" s="12" t="s">
        <v>520</v>
      </c>
      <c r="E243" s="12" t="s">
        <v>489</v>
      </c>
      <c r="F243" s="12">
        <v>131311</v>
      </c>
    </row>
    <row r="244" spans="1:6" x14ac:dyDescent="0.2">
      <c r="A244" s="12" t="s">
        <v>848</v>
      </c>
      <c r="B244" s="12" t="s">
        <v>675</v>
      </c>
      <c r="C244" s="12" t="s">
        <v>674</v>
      </c>
      <c r="D244" s="12" t="s">
        <v>520</v>
      </c>
      <c r="E244" s="12" t="s">
        <v>489</v>
      </c>
      <c r="F244" s="12">
        <v>270101</v>
      </c>
    </row>
    <row r="245" spans="1:6" x14ac:dyDescent="0.2">
      <c r="A245" s="12" t="s">
        <v>930</v>
      </c>
      <c r="B245" s="12" t="s">
        <v>460</v>
      </c>
      <c r="C245" s="12" t="s">
        <v>459</v>
      </c>
      <c r="D245" s="12" t="s">
        <v>520</v>
      </c>
      <c r="E245" s="12" t="s">
        <v>489</v>
      </c>
      <c r="F245" s="12">
        <v>270501</v>
      </c>
    </row>
    <row r="246" spans="1:6" x14ac:dyDescent="0.2">
      <c r="A246" s="12" t="s">
        <v>882</v>
      </c>
      <c r="B246" s="12" t="s">
        <v>383</v>
      </c>
      <c r="C246" s="12" t="s">
        <v>382</v>
      </c>
      <c r="D246" s="12" t="s">
        <v>523</v>
      </c>
      <c r="E246" s="12" t="s">
        <v>489</v>
      </c>
      <c r="F246" s="12">
        <v>131316</v>
      </c>
    </row>
    <row r="247" spans="1:6" x14ac:dyDescent="0.2">
      <c r="A247" s="12" t="s">
        <v>883</v>
      </c>
      <c r="B247" s="12" t="s">
        <v>383</v>
      </c>
      <c r="C247" s="12" t="s">
        <v>384</v>
      </c>
      <c r="D247" s="12" t="s">
        <v>523</v>
      </c>
      <c r="E247" s="12" t="s">
        <v>489</v>
      </c>
      <c r="F247" s="12">
        <v>131316</v>
      </c>
    </row>
    <row r="248" spans="1:6" x14ac:dyDescent="0.2">
      <c r="A248" s="12" t="s">
        <v>886</v>
      </c>
      <c r="B248" s="12" t="s">
        <v>389</v>
      </c>
      <c r="C248" s="12" t="s">
        <v>388</v>
      </c>
      <c r="D248" s="12" t="s">
        <v>523</v>
      </c>
      <c r="E248" s="12" t="s">
        <v>489</v>
      </c>
      <c r="F248" s="12">
        <v>400201</v>
      </c>
    </row>
    <row r="249" spans="1:6" x14ac:dyDescent="0.2">
      <c r="A249" s="12" t="s">
        <v>884</v>
      </c>
      <c r="B249" s="12" t="s">
        <v>386</v>
      </c>
      <c r="C249" s="12" t="s">
        <v>385</v>
      </c>
      <c r="D249" s="12" t="s">
        <v>523</v>
      </c>
      <c r="E249" s="12" t="s">
        <v>489</v>
      </c>
      <c r="F249" s="12">
        <v>400801</v>
      </c>
    </row>
    <row r="250" spans="1:6" x14ac:dyDescent="0.2">
      <c r="A250" s="12" t="s">
        <v>885</v>
      </c>
      <c r="B250" s="12" t="s">
        <v>386</v>
      </c>
      <c r="C250" s="12" t="s">
        <v>387</v>
      </c>
      <c r="D250" s="12" t="s">
        <v>523</v>
      </c>
      <c r="E250" s="12" t="s">
        <v>489</v>
      </c>
      <c r="F250" s="12">
        <v>131329</v>
      </c>
    </row>
    <row r="251" spans="1:6" x14ac:dyDescent="0.2">
      <c r="A251" s="12" t="s">
        <v>686</v>
      </c>
      <c r="B251" s="12" t="s">
        <v>79</v>
      </c>
      <c r="C251" s="12" t="s">
        <v>78</v>
      </c>
      <c r="D251" s="12" t="s">
        <v>490</v>
      </c>
      <c r="E251" s="12" t="s">
        <v>491</v>
      </c>
      <c r="F251" s="12">
        <v>520299</v>
      </c>
    </row>
    <row r="252" spans="1:6" x14ac:dyDescent="0.2">
      <c r="A252" s="12" t="s">
        <v>687</v>
      </c>
      <c r="B252" s="12" t="s">
        <v>81</v>
      </c>
      <c r="C252" s="12" t="s">
        <v>80</v>
      </c>
      <c r="D252" s="12" t="s">
        <v>490</v>
      </c>
      <c r="E252" s="12" t="s">
        <v>491</v>
      </c>
      <c r="F252" s="12">
        <v>520904</v>
      </c>
    </row>
    <row r="253" spans="1:6" x14ac:dyDescent="0.2">
      <c r="A253" s="12" t="s">
        <v>688</v>
      </c>
      <c r="B253" s="12" t="s">
        <v>83</v>
      </c>
      <c r="C253" s="12" t="s">
        <v>82</v>
      </c>
      <c r="D253" s="12" t="s">
        <v>490</v>
      </c>
      <c r="E253" s="12" t="s">
        <v>491</v>
      </c>
      <c r="F253" s="12">
        <v>520299</v>
      </c>
    </row>
    <row r="254" spans="1:6" x14ac:dyDescent="0.2">
      <c r="A254" s="12" t="s">
        <v>689</v>
      </c>
      <c r="B254" s="12" t="s">
        <v>85</v>
      </c>
      <c r="C254" s="12" t="s">
        <v>84</v>
      </c>
      <c r="D254" s="12" t="s">
        <v>490</v>
      </c>
      <c r="E254" s="12" t="s">
        <v>491</v>
      </c>
      <c r="F254" s="12">
        <v>520299</v>
      </c>
    </row>
    <row r="255" spans="1:6" x14ac:dyDescent="0.2">
      <c r="A255" s="12" t="s">
        <v>690</v>
      </c>
      <c r="B255" s="12" t="s">
        <v>87</v>
      </c>
      <c r="C255" s="12" t="s">
        <v>86</v>
      </c>
      <c r="D255" s="12" t="s">
        <v>490</v>
      </c>
      <c r="E255" s="12" t="s">
        <v>491</v>
      </c>
      <c r="F255" s="12">
        <v>520299</v>
      </c>
    </row>
    <row r="256" spans="1:6" x14ac:dyDescent="0.2">
      <c r="A256" s="12" t="s">
        <v>734</v>
      </c>
      <c r="B256" s="12" t="s">
        <v>143</v>
      </c>
      <c r="C256" s="12" t="s">
        <v>142</v>
      </c>
      <c r="D256" s="12" t="s">
        <v>490</v>
      </c>
      <c r="E256" s="12" t="s">
        <v>491</v>
      </c>
      <c r="F256" s="12">
        <v>440201</v>
      </c>
    </row>
    <row r="257" spans="1:6" x14ac:dyDescent="0.2">
      <c r="A257" s="12" t="s">
        <v>735</v>
      </c>
      <c r="B257" s="12" t="s">
        <v>145</v>
      </c>
      <c r="C257" s="12" t="s">
        <v>144</v>
      </c>
      <c r="D257" s="12" t="s">
        <v>490</v>
      </c>
      <c r="E257" s="12" t="s">
        <v>491</v>
      </c>
      <c r="F257" s="12">
        <v>440201</v>
      </c>
    </row>
    <row r="258" spans="1:6" x14ac:dyDescent="0.2">
      <c r="A258" s="12" t="s">
        <v>736</v>
      </c>
      <c r="B258" s="12" t="s">
        <v>147</v>
      </c>
      <c r="C258" s="12" t="s">
        <v>146</v>
      </c>
      <c r="D258" s="12" t="s">
        <v>490</v>
      </c>
      <c r="E258" s="12" t="s">
        <v>491</v>
      </c>
      <c r="F258" s="12">
        <v>440201</v>
      </c>
    </row>
    <row r="259" spans="1:6" x14ac:dyDescent="0.2">
      <c r="A259" s="12" t="s">
        <v>737</v>
      </c>
      <c r="B259" s="12" t="s">
        <v>149</v>
      </c>
      <c r="C259" s="12" t="s">
        <v>148</v>
      </c>
      <c r="D259" s="12" t="s">
        <v>490</v>
      </c>
      <c r="E259" s="12" t="s">
        <v>491</v>
      </c>
      <c r="F259" s="12">
        <v>440201</v>
      </c>
    </row>
    <row r="260" spans="1:6" x14ac:dyDescent="0.2">
      <c r="A260" s="12" t="s">
        <v>939</v>
      </c>
      <c r="B260" s="12" t="s">
        <v>480</v>
      </c>
      <c r="C260" s="12" t="s">
        <v>479</v>
      </c>
      <c r="D260" s="12" t="s">
        <v>490</v>
      </c>
      <c r="E260" s="12" t="s">
        <v>491</v>
      </c>
      <c r="F260" s="12">
        <v>150803</v>
      </c>
    </row>
    <row r="261" spans="1:6" x14ac:dyDescent="0.2">
      <c r="A261" s="12" t="s">
        <v>940</v>
      </c>
      <c r="B261" s="12" t="s">
        <v>482</v>
      </c>
      <c r="C261" s="12" t="s">
        <v>481</v>
      </c>
      <c r="D261" s="12" t="s">
        <v>490</v>
      </c>
      <c r="E261" s="12" t="s">
        <v>491</v>
      </c>
      <c r="F261" s="12">
        <v>150803</v>
      </c>
    </row>
  </sheetData>
  <sortState ref="A2:F263">
    <sortCondition ref="A2:A26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700"/>
    <pageSetUpPr fitToPage="1"/>
  </sheetPr>
  <dimension ref="A1:N20"/>
  <sheetViews>
    <sheetView zoomScaleNormal="100" workbookViewId="0">
      <selection sqref="A1:N14"/>
    </sheetView>
  </sheetViews>
  <sheetFormatPr defaultColWidth="9.140625" defaultRowHeight="15" customHeight="1" x14ac:dyDescent="0.25"/>
  <cols>
    <col min="1" max="2" width="9.140625" style="6" customWidth="1"/>
    <col min="3" max="8" width="9.140625" style="6"/>
    <col min="9" max="9" width="9.140625" style="6" customWidth="1"/>
    <col min="10" max="14" width="9.140625" style="7"/>
    <col min="15" max="16384" width="9.140625" style="6"/>
  </cols>
  <sheetData>
    <row r="1" spans="1:14" ht="30" customHeight="1" x14ac:dyDescent="0.35">
      <c r="A1" s="90" t="s">
        <v>987</v>
      </c>
      <c r="B1" s="90"/>
      <c r="C1" s="90"/>
      <c r="D1" s="90"/>
      <c r="E1" s="90"/>
      <c r="F1" s="90"/>
      <c r="G1" s="90"/>
      <c r="H1" s="90"/>
      <c r="I1" s="90"/>
      <c r="J1" s="90"/>
      <c r="K1" s="90"/>
      <c r="L1" s="90"/>
      <c r="M1" s="90"/>
      <c r="N1" s="90"/>
    </row>
    <row r="3" spans="1:14" ht="15" customHeight="1" x14ac:dyDescent="0.35">
      <c r="A3" s="6" t="s">
        <v>977</v>
      </c>
      <c r="D3" s="25"/>
    </row>
    <row r="4" spans="1:14" ht="15" customHeight="1" x14ac:dyDescent="0.35">
      <c r="J4" s="5"/>
      <c r="K4" s="5"/>
      <c r="L4" s="5"/>
      <c r="M4" s="5"/>
      <c r="N4" s="5"/>
    </row>
    <row r="5" spans="1:14" customFormat="1" ht="15" customHeight="1" x14ac:dyDescent="0.35">
      <c r="A5" s="29" t="s">
        <v>6</v>
      </c>
      <c r="B5" s="24"/>
      <c r="D5" s="24"/>
      <c r="E5" s="24"/>
      <c r="F5" s="24"/>
      <c r="G5" s="24"/>
      <c r="H5" s="24"/>
    </row>
    <row r="6" spans="1:14" customFormat="1" ht="15" customHeight="1" x14ac:dyDescent="0.35">
      <c r="A6" t="s">
        <v>979</v>
      </c>
      <c r="D6" s="6"/>
      <c r="E6" s="93" t="s">
        <v>929</v>
      </c>
      <c r="F6" s="93"/>
      <c r="G6" s="93"/>
      <c r="H6" s="93"/>
      <c r="I6" s="93"/>
      <c r="J6" s="93"/>
      <c r="K6" s="93"/>
      <c r="L6" s="41" t="s">
        <v>682</v>
      </c>
      <c r="M6" s="7"/>
    </row>
    <row r="7" spans="1:14" s="24" customFormat="1" ht="15" customHeight="1" x14ac:dyDescent="0.35">
      <c r="A7" s="24" t="s">
        <v>978</v>
      </c>
      <c r="E7" s="92" t="s">
        <v>999</v>
      </c>
      <c r="F7" s="92"/>
      <c r="G7" s="92"/>
      <c r="H7" s="92"/>
      <c r="I7" s="92"/>
      <c r="J7" s="92"/>
      <c r="K7" s="92"/>
      <c r="L7" s="41" t="s">
        <v>682</v>
      </c>
    </row>
    <row r="8" spans="1:14" s="24" customFormat="1" ht="15" customHeight="1" x14ac:dyDescent="0.35">
      <c r="B8" s="31" t="s">
        <v>980</v>
      </c>
      <c r="E8" s="91" t="str">
        <f>IF(E6="","(Auto-filled after selection above. Do not edit.)",VLOOKUP(E6,ProgramInfo,2, FALSE))</f>
        <v xml:space="preserve">SPORT STUDIES MAJOR                                                   </v>
      </c>
      <c r="F8" s="91"/>
      <c r="G8" s="91"/>
      <c r="H8" s="91"/>
      <c r="I8" s="91"/>
      <c r="J8" s="91"/>
      <c r="K8" s="91"/>
    </row>
    <row r="9" spans="1:14" s="24" customFormat="1" ht="15" customHeight="1" x14ac:dyDescent="0.35">
      <c r="B9" s="31" t="s">
        <v>981</v>
      </c>
      <c r="E9" s="91" t="str">
        <f>IF(E6="","(Auto-filled after selection above. Do not edit.)",VLOOKUP(E6,ProgramInfo,3, FALSE))</f>
        <v xml:space="preserve">MJ-SPT ST   </v>
      </c>
      <c r="F9" s="91"/>
      <c r="G9" s="91"/>
      <c r="H9" s="91"/>
      <c r="I9" s="91"/>
      <c r="J9" s="91"/>
      <c r="K9" s="91"/>
    </row>
    <row r="10" spans="1:14" customFormat="1" ht="15" customHeight="1" x14ac:dyDescent="0.35">
      <c r="A10" s="6"/>
      <c r="B10" s="31" t="s">
        <v>982</v>
      </c>
      <c r="D10" s="6"/>
      <c r="E10" s="91" t="str">
        <f>IF(E6="","(Auto-filled after selection above. Do not edit.)",VLOOKUP(E6,ProgramInfo,4, FALSE))</f>
        <v xml:space="preserve">PES         </v>
      </c>
      <c r="F10" s="91"/>
      <c r="G10" s="91"/>
      <c r="H10" s="91"/>
      <c r="I10" s="91"/>
      <c r="J10" s="91"/>
      <c r="K10" s="91"/>
    </row>
    <row r="11" spans="1:14" s="24" customFormat="1" ht="15" customHeight="1" x14ac:dyDescent="0.35">
      <c r="B11" s="31" t="s">
        <v>983</v>
      </c>
      <c r="E11" s="91" t="str">
        <f>IF(E6="","(Auto-filled after selection above. Do not edit.)",VLOOKUP(E6,ProgramInfo,5, FALSE))</f>
        <v xml:space="preserve">CHP         </v>
      </c>
      <c r="F11" s="91"/>
      <c r="G11" s="91"/>
      <c r="H11" s="91"/>
      <c r="I11" s="91"/>
      <c r="J11" s="91"/>
      <c r="K11" s="91"/>
    </row>
    <row r="12" spans="1:14" s="24" customFormat="1" ht="15" customHeight="1" x14ac:dyDescent="0.35">
      <c r="B12" s="31" t="s">
        <v>984</v>
      </c>
      <c r="E12" s="91">
        <f>IF(E6="","(Auto-filled after selection above. Do not edit.)",VLOOKUP(E6,ProgramInfo,6, FALSE))</f>
        <v>310504</v>
      </c>
      <c r="F12" s="91"/>
      <c r="G12" s="91"/>
      <c r="H12" s="91"/>
      <c r="I12" s="91"/>
      <c r="J12" s="91"/>
      <c r="K12" s="91"/>
    </row>
    <row r="13" spans="1:14" ht="15" customHeight="1" x14ac:dyDescent="0.35">
      <c r="M13" s="6"/>
      <c r="N13" s="6"/>
    </row>
    <row r="14" spans="1:14" ht="15" customHeight="1" x14ac:dyDescent="0.35">
      <c r="J14" s="6"/>
      <c r="K14" s="6"/>
      <c r="M14" s="6"/>
      <c r="N14" s="6"/>
    </row>
    <row r="15" spans="1:14" ht="15" customHeight="1" x14ac:dyDescent="0.35">
      <c r="J15" s="6"/>
      <c r="K15" s="6"/>
      <c r="M15" s="6"/>
      <c r="N15" s="6"/>
    </row>
    <row r="16" spans="1:14" ht="15" customHeight="1" x14ac:dyDescent="0.35">
      <c r="J16" s="6"/>
      <c r="K16" s="6"/>
      <c r="M16" s="6"/>
      <c r="N16" s="6"/>
    </row>
    <row r="17" spans="10:14" ht="15" customHeight="1" x14ac:dyDescent="0.35">
      <c r="J17" s="6"/>
      <c r="K17" s="6"/>
      <c r="M17" s="6"/>
      <c r="N17" s="6"/>
    </row>
    <row r="18" spans="10:14" ht="15" customHeight="1" x14ac:dyDescent="0.35">
      <c r="J18" s="6"/>
      <c r="K18" s="6"/>
    </row>
    <row r="19" spans="10:14" ht="15" customHeight="1" x14ac:dyDescent="0.35">
      <c r="J19" s="6"/>
      <c r="K19" s="6"/>
    </row>
    <row r="20" spans="10:14" ht="15" customHeight="1" x14ac:dyDescent="0.35">
      <c r="J20" s="6"/>
      <c r="K20" s="6"/>
    </row>
  </sheetData>
  <mergeCells count="8">
    <mergeCell ref="A1:N1"/>
    <mergeCell ref="E12:K12"/>
    <mergeCell ref="E7:K7"/>
    <mergeCell ref="E8:K8"/>
    <mergeCell ref="E6:K6"/>
    <mergeCell ref="E9:K9"/>
    <mergeCell ref="E10:K10"/>
    <mergeCell ref="E11:K11"/>
  </mergeCells>
  <dataValidations count="2">
    <dataValidation type="list" allowBlank="1" showInputMessage="1" showErrorMessage="1" errorTitle="Invalide program" error="Invalide program. Select a major or minor from the list." promptTitle="Select" prompt="Select a major or minor from the list." sqref="E6">
      <formula1>ProgramMenu</formula1>
    </dataValidation>
    <dataValidation type="list" allowBlank="1" showInputMessage="1" showErrorMessage="1" errorTitle="Invalide entry" error="Select a campus from the list." promptTitle="Select" prompt="Select a campus from the list." sqref="E7">
      <formula1>"On-campus, Off-campus"</formula1>
    </dataValidation>
  </dataValidations>
  <printOptions horizontalCentered="1"/>
  <pageMargins left="0.25" right="0.25" top="0.25" bottom="0.5" header="0.25" footer="0.25"/>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pageSetUpPr fitToPage="1"/>
  </sheetPr>
  <dimension ref="A1:O40"/>
  <sheetViews>
    <sheetView zoomScaleNormal="100" workbookViewId="0">
      <selection sqref="A1:N33"/>
    </sheetView>
  </sheetViews>
  <sheetFormatPr defaultColWidth="9.140625" defaultRowHeight="15" customHeight="1" x14ac:dyDescent="0.25"/>
  <cols>
    <col min="1" max="2" width="9.140625" style="6" customWidth="1"/>
    <col min="3" max="8" width="9.140625" style="6"/>
    <col min="9" max="9" width="9.140625" style="6" customWidth="1"/>
    <col min="10" max="14" width="9.140625" style="7"/>
    <col min="15" max="16384" width="9.140625" style="6"/>
  </cols>
  <sheetData>
    <row r="1" spans="1:15" ht="30" customHeight="1" x14ac:dyDescent="0.35">
      <c r="A1" s="90" t="s">
        <v>14</v>
      </c>
      <c r="B1" s="90"/>
      <c r="C1" s="90"/>
      <c r="D1" s="90"/>
      <c r="E1" s="90"/>
      <c r="F1" s="90"/>
      <c r="G1" s="90"/>
      <c r="H1" s="90"/>
      <c r="I1" s="90"/>
      <c r="J1" s="90"/>
      <c r="K1" s="90"/>
      <c r="L1" s="90"/>
      <c r="M1" s="90"/>
      <c r="N1" s="90"/>
    </row>
    <row r="3" spans="1:15" ht="15" customHeight="1" x14ac:dyDescent="0.35">
      <c r="A3" s="6" t="s">
        <v>567</v>
      </c>
      <c r="D3" s="1"/>
    </row>
    <row r="4" spans="1:15" ht="15" customHeight="1" x14ac:dyDescent="0.35">
      <c r="J4" s="5"/>
      <c r="K4" s="5"/>
      <c r="L4" s="5"/>
      <c r="M4" s="5"/>
      <c r="N4" s="5"/>
    </row>
    <row r="5" spans="1:15" ht="15" customHeight="1" x14ac:dyDescent="0.35">
      <c r="A5" s="1" t="s">
        <v>33</v>
      </c>
      <c r="J5" s="3"/>
      <c r="K5" s="3"/>
      <c r="L5" s="3"/>
      <c r="M5" s="3"/>
      <c r="N5" s="3"/>
    </row>
    <row r="6" spans="1:15" ht="15" customHeight="1" x14ac:dyDescent="0.35">
      <c r="A6" s="14"/>
      <c r="J6" s="4" t="s">
        <v>0</v>
      </c>
      <c r="K6" s="4" t="s">
        <v>1</v>
      </c>
      <c r="L6" s="4" t="s">
        <v>2</v>
      </c>
      <c r="M6" s="4" t="s">
        <v>3</v>
      </c>
      <c r="N6" s="4" t="s">
        <v>4</v>
      </c>
    </row>
    <row r="7" spans="1:15" ht="15" customHeight="1" x14ac:dyDescent="0.35">
      <c r="A7" s="1"/>
      <c r="B7" s="6" t="s">
        <v>37</v>
      </c>
      <c r="J7" s="19">
        <v>183</v>
      </c>
      <c r="K7" s="19">
        <v>191</v>
      </c>
      <c r="L7" s="19">
        <v>223</v>
      </c>
      <c r="M7" s="19">
        <v>212</v>
      </c>
      <c r="N7" s="19">
        <v>216</v>
      </c>
    </row>
    <row r="8" spans="1:15" ht="15" customHeight="1" x14ac:dyDescent="0.35">
      <c r="A8" s="1"/>
      <c r="B8" s="6" t="s">
        <v>38</v>
      </c>
      <c r="J8" s="19">
        <v>200</v>
      </c>
      <c r="K8" s="19">
        <v>228</v>
      </c>
      <c r="L8" s="19">
        <v>248</v>
      </c>
      <c r="M8" s="19">
        <v>224</v>
      </c>
      <c r="N8" s="19"/>
    </row>
    <row r="9" spans="1:15" ht="15" customHeight="1" x14ac:dyDescent="0.35">
      <c r="A9" s="25"/>
      <c r="J9" s="32"/>
      <c r="K9" s="32"/>
      <c r="L9" s="32"/>
      <c r="N9" s="33" t="s">
        <v>546</v>
      </c>
      <c r="O9" s="52" t="s">
        <v>596</v>
      </c>
    </row>
    <row r="10" spans="1:15" ht="15" customHeight="1" x14ac:dyDescent="0.35">
      <c r="A10" s="25"/>
      <c r="J10" s="32"/>
      <c r="K10" s="32"/>
      <c r="L10" s="32"/>
      <c r="N10" s="33"/>
      <c r="O10" s="52"/>
    </row>
    <row r="11" spans="1:15" ht="15" customHeight="1" x14ac:dyDescent="0.35">
      <c r="A11" s="1" t="s">
        <v>589</v>
      </c>
      <c r="J11" s="10"/>
      <c r="K11" s="10"/>
      <c r="L11" s="10"/>
      <c r="M11" s="10"/>
      <c r="N11" s="10"/>
    </row>
    <row r="12" spans="1:15" ht="15" customHeight="1" x14ac:dyDescent="0.35">
      <c r="A12" s="1"/>
    </row>
    <row r="13" spans="1:15" ht="15" customHeight="1" x14ac:dyDescent="0.35">
      <c r="B13" s="13" t="s">
        <v>599</v>
      </c>
      <c r="C13" s="13"/>
      <c r="D13" s="13"/>
      <c r="E13" s="13"/>
      <c r="F13" s="13"/>
      <c r="G13" s="13"/>
      <c r="H13" s="13"/>
      <c r="I13" s="13"/>
    </row>
    <row r="14" spans="1:15" ht="14.45" x14ac:dyDescent="0.35">
      <c r="D14" s="53" t="s">
        <v>600</v>
      </c>
      <c r="E14" s="53" t="s">
        <v>484</v>
      </c>
      <c r="F14" s="15"/>
      <c r="G14" s="15"/>
      <c r="H14" s="15"/>
      <c r="I14" s="15"/>
      <c r="J14" s="4" t="s">
        <v>0</v>
      </c>
      <c r="K14" s="4" t="s">
        <v>1</v>
      </c>
      <c r="L14" s="4" t="s">
        <v>2</v>
      </c>
      <c r="M14" s="4" t="s">
        <v>3</v>
      </c>
      <c r="N14" s="4" t="s">
        <v>4</v>
      </c>
    </row>
    <row r="15" spans="1:15" ht="14.45" x14ac:dyDescent="0.35">
      <c r="B15" s="13"/>
      <c r="C15" s="6" t="s">
        <v>571</v>
      </c>
      <c r="D15" s="15" t="s">
        <v>1000</v>
      </c>
      <c r="E15" s="15" t="s">
        <v>1001</v>
      </c>
      <c r="F15" s="15"/>
      <c r="G15" s="15"/>
      <c r="H15" s="15"/>
      <c r="I15" s="15"/>
      <c r="J15" s="19">
        <v>15</v>
      </c>
      <c r="K15" s="19">
        <v>26</v>
      </c>
      <c r="L15" s="19">
        <v>20</v>
      </c>
      <c r="M15" s="19">
        <v>26</v>
      </c>
      <c r="N15" s="19">
        <v>45</v>
      </c>
      <c r="O15" s="6" t="s">
        <v>588</v>
      </c>
    </row>
    <row r="16" spans="1:15" ht="14.45" x14ac:dyDescent="0.35">
      <c r="B16" s="13"/>
      <c r="C16" s="6" t="s">
        <v>572</v>
      </c>
      <c r="D16" s="15"/>
      <c r="E16" s="15"/>
      <c r="F16" s="15"/>
      <c r="G16" s="15"/>
      <c r="H16" s="15"/>
      <c r="I16" s="15"/>
      <c r="J16" s="19"/>
      <c r="K16" s="19"/>
      <c r="L16" s="19"/>
      <c r="M16" s="19"/>
      <c r="N16" s="19"/>
      <c r="O16" s="6" t="s">
        <v>588</v>
      </c>
    </row>
    <row r="17" spans="1:15" ht="15" customHeight="1" x14ac:dyDescent="0.35">
      <c r="A17" s="1"/>
      <c r="B17" s="13"/>
      <c r="C17" s="6" t="s">
        <v>573</v>
      </c>
      <c r="D17" s="12"/>
      <c r="E17" s="12"/>
      <c r="F17" s="12"/>
      <c r="G17" s="12"/>
      <c r="H17" s="12"/>
      <c r="I17" s="12"/>
      <c r="J17" s="19"/>
      <c r="K17" s="19"/>
      <c r="L17" s="19"/>
      <c r="M17" s="19"/>
      <c r="N17" s="19"/>
      <c r="O17" s="6" t="s">
        <v>588</v>
      </c>
    </row>
    <row r="18" spans="1:15" ht="15" customHeight="1" x14ac:dyDescent="0.35">
      <c r="A18" s="25"/>
      <c r="B18" s="13"/>
      <c r="C18" s="6" t="s">
        <v>574</v>
      </c>
      <c r="D18" s="12"/>
      <c r="E18" s="12"/>
      <c r="F18" s="12"/>
      <c r="G18" s="12"/>
      <c r="H18" s="12"/>
      <c r="I18" s="12"/>
      <c r="J18" s="19"/>
      <c r="K18" s="19"/>
      <c r="L18" s="19"/>
      <c r="M18" s="19"/>
      <c r="N18" s="19"/>
    </row>
    <row r="19" spans="1:15" ht="15" customHeight="1" x14ac:dyDescent="0.35">
      <c r="A19" s="1"/>
      <c r="B19" s="13"/>
      <c r="C19" s="6" t="s">
        <v>598</v>
      </c>
      <c r="D19" s="12"/>
      <c r="E19" s="12"/>
      <c r="J19" s="19"/>
      <c r="K19" s="19"/>
      <c r="L19" s="19"/>
      <c r="M19" s="19"/>
      <c r="N19" s="19"/>
    </row>
    <row r="20" spans="1:15" ht="15" customHeight="1" x14ac:dyDescent="0.25">
      <c r="A20" s="25"/>
      <c r="C20" s="6" t="s">
        <v>568</v>
      </c>
      <c r="J20" s="10"/>
      <c r="K20" s="10"/>
      <c r="L20" s="10"/>
      <c r="N20" s="34" t="s">
        <v>547</v>
      </c>
      <c r="O20" s="52" t="s">
        <v>596</v>
      </c>
    </row>
    <row r="21" spans="1:15" ht="15" customHeight="1" x14ac:dyDescent="0.35">
      <c r="A21" s="1"/>
      <c r="J21" s="10"/>
      <c r="K21" s="10"/>
      <c r="L21" s="10"/>
      <c r="M21" s="10"/>
      <c r="N21" s="10"/>
    </row>
    <row r="22" spans="1:15" ht="15" customHeight="1" x14ac:dyDescent="0.35">
      <c r="A22" s="11" t="s">
        <v>10</v>
      </c>
      <c r="M22" s="9"/>
      <c r="N22" s="9"/>
    </row>
    <row r="24" spans="1:15" ht="15" customHeight="1" x14ac:dyDescent="0.35">
      <c r="B24" s="94" t="s">
        <v>602</v>
      </c>
      <c r="C24" s="94"/>
      <c r="D24" s="94"/>
      <c r="E24" s="94"/>
      <c r="F24" s="94"/>
      <c r="G24" s="94"/>
      <c r="H24" s="94"/>
      <c r="I24" s="94"/>
      <c r="J24" s="94"/>
      <c r="K24" s="94"/>
      <c r="L24" s="94"/>
      <c r="M24" s="95" t="s">
        <v>3</v>
      </c>
      <c r="N24" s="95"/>
    </row>
    <row r="25" spans="1:15" x14ac:dyDescent="0.25">
      <c r="D25" s="53" t="s">
        <v>601</v>
      </c>
      <c r="E25" s="40"/>
      <c r="F25" s="40"/>
      <c r="G25" s="40"/>
      <c r="H25" s="40"/>
      <c r="I25" s="40"/>
      <c r="J25" s="40"/>
      <c r="K25" s="40"/>
      <c r="L25" s="40"/>
      <c r="M25" s="42" t="s">
        <v>569</v>
      </c>
      <c r="N25" s="43" t="s">
        <v>570</v>
      </c>
    </row>
    <row r="26" spans="1:15" ht="15" customHeight="1" x14ac:dyDescent="0.25">
      <c r="C26" s="6" t="s">
        <v>571</v>
      </c>
      <c r="D26" s="12"/>
      <c r="E26" s="12"/>
      <c r="F26" s="12"/>
      <c r="G26" s="12"/>
      <c r="H26" s="12"/>
      <c r="I26" s="12"/>
      <c r="J26" s="17"/>
      <c r="K26" s="17"/>
      <c r="L26" s="17"/>
      <c r="M26" s="45"/>
      <c r="N26" s="44"/>
    </row>
    <row r="27" spans="1:15" ht="15" customHeight="1" x14ac:dyDescent="0.25">
      <c r="C27" s="6" t="s">
        <v>572</v>
      </c>
      <c r="D27" s="12"/>
      <c r="E27" s="12"/>
      <c r="F27" s="12"/>
      <c r="G27" s="12"/>
      <c r="H27" s="12"/>
      <c r="I27" s="12"/>
      <c r="J27" s="17"/>
      <c r="K27" s="17"/>
      <c r="L27" s="17"/>
      <c r="M27" s="45"/>
      <c r="N27" s="44"/>
    </row>
    <row r="28" spans="1:15" ht="15" customHeight="1" x14ac:dyDescent="0.25">
      <c r="C28" s="6" t="s">
        <v>573</v>
      </c>
      <c r="D28" s="12"/>
      <c r="E28" s="12"/>
      <c r="F28" s="12"/>
      <c r="G28" s="12"/>
      <c r="H28" s="12"/>
      <c r="I28" s="12"/>
      <c r="J28" s="17"/>
      <c r="K28" s="17"/>
      <c r="L28" s="17"/>
      <c r="M28" s="45"/>
      <c r="N28" s="44"/>
    </row>
    <row r="29" spans="1:15" ht="15" customHeight="1" x14ac:dyDescent="0.25">
      <c r="C29" s="6" t="s">
        <v>574</v>
      </c>
      <c r="D29" s="12"/>
      <c r="E29" s="12"/>
      <c r="F29" s="12"/>
      <c r="G29" s="12"/>
      <c r="H29" s="12"/>
      <c r="I29" s="12"/>
      <c r="J29" s="17"/>
      <c r="K29" s="17"/>
      <c r="L29" s="17"/>
      <c r="M29" s="45"/>
      <c r="N29" s="44"/>
    </row>
    <row r="30" spans="1:15" ht="15" customHeight="1" x14ac:dyDescent="0.25">
      <c r="C30" s="6" t="s">
        <v>598</v>
      </c>
      <c r="D30" s="12"/>
      <c r="E30" s="12"/>
      <c r="F30" s="12"/>
      <c r="G30" s="12"/>
      <c r="H30" s="12"/>
      <c r="I30" s="12"/>
      <c r="J30" s="17"/>
      <c r="K30" s="17"/>
      <c r="L30" s="17"/>
      <c r="M30" s="45"/>
      <c r="N30" s="44"/>
    </row>
    <row r="31" spans="1:15" ht="15" customHeight="1" x14ac:dyDescent="0.25">
      <c r="C31" s="6" t="s">
        <v>568</v>
      </c>
      <c r="N31" s="34" t="s">
        <v>548</v>
      </c>
      <c r="O31" s="52" t="s">
        <v>596</v>
      </c>
    </row>
    <row r="32" spans="1:15" ht="15" customHeight="1" x14ac:dyDescent="0.25">
      <c r="M32" s="6"/>
      <c r="N32" s="6"/>
    </row>
    <row r="34" spans="13:14" ht="15" customHeight="1" x14ac:dyDescent="0.25">
      <c r="M34" s="6"/>
      <c r="N34" s="6"/>
    </row>
    <row r="35" spans="13:14" ht="15" customHeight="1" x14ac:dyDescent="0.25">
      <c r="M35" s="6"/>
      <c r="N35" s="6"/>
    </row>
    <row r="36" spans="13:14" ht="15" customHeight="1" x14ac:dyDescent="0.25">
      <c r="M36" s="6"/>
      <c r="N36" s="6"/>
    </row>
    <row r="37" spans="13:14" ht="15" customHeight="1" x14ac:dyDescent="0.25">
      <c r="M37" s="6"/>
      <c r="N37" s="6"/>
    </row>
    <row r="38" spans="13:14" ht="15" customHeight="1" x14ac:dyDescent="0.25">
      <c r="M38" s="6"/>
      <c r="N38" s="6"/>
    </row>
    <row r="39" spans="13:14" ht="15" customHeight="1" x14ac:dyDescent="0.25">
      <c r="M39" s="6"/>
      <c r="N39" s="6"/>
    </row>
    <row r="40" spans="13:14" ht="15" customHeight="1" x14ac:dyDescent="0.25">
      <c r="M40" s="6"/>
      <c r="N40" s="6"/>
    </row>
  </sheetData>
  <mergeCells count="3">
    <mergeCell ref="B24:L24"/>
    <mergeCell ref="M24:N24"/>
    <mergeCell ref="A1:N1"/>
  </mergeCells>
  <hyperlinks>
    <hyperlink ref="N9" r:id="rId1" location="EnrollProf"/>
    <hyperlink ref="N20" r:id="rId2" location="Intend"/>
    <hyperlink ref="N31" r:id="rId3" location="ACTMajor"/>
  </hyperlinks>
  <printOptions horizontalCentered="1"/>
  <pageMargins left="0.25" right="0.25" top="0.25" bottom="0.5" header="0.25" footer="0.25"/>
  <pageSetup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700"/>
    <pageSetUpPr fitToPage="1"/>
  </sheetPr>
  <dimension ref="A1:O56"/>
  <sheetViews>
    <sheetView zoomScaleNormal="100" workbookViewId="0">
      <selection sqref="A1:N71"/>
    </sheetView>
  </sheetViews>
  <sheetFormatPr defaultColWidth="9.140625" defaultRowHeight="15" customHeight="1" x14ac:dyDescent="0.25"/>
  <cols>
    <col min="1" max="1" width="27.140625" style="6" customWidth="1"/>
    <col min="2" max="2" width="18.42578125" style="6" customWidth="1"/>
    <col min="3" max="3" width="17" style="6" customWidth="1"/>
    <col min="4" max="4" width="14.7109375" style="6" customWidth="1"/>
    <col min="5" max="8" width="9.140625" style="6"/>
    <col min="9" max="9" width="9.140625" style="6" customWidth="1"/>
    <col min="10" max="14" width="9.140625" style="7"/>
    <col min="15" max="16384" width="9.140625" style="6"/>
  </cols>
  <sheetData>
    <row r="1" spans="1:15" ht="30" customHeight="1" x14ac:dyDescent="0.35">
      <c r="A1" s="90" t="s">
        <v>13</v>
      </c>
      <c r="B1" s="90"/>
      <c r="C1" s="90"/>
      <c r="D1" s="90"/>
      <c r="E1" s="90"/>
      <c r="F1" s="90"/>
      <c r="G1" s="90"/>
      <c r="H1" s="90"/>
      <c r="I1" s="90"/>
      <c r="J1" s="90"/>
      <c r="K1" s="90"/>
      <c r="L1" s="90"/>
      <c r="M1" s="90"/>
      <c r="N1" s="90"/>
    </row>
    <row r="3" spans="1:15" ht="60" customHeight="1" x14ac:dyDescent="0.35">
      <c r="A3" s="94" t="s">
        <v>590</v>
      </c>
      <c r="B3" s="94"/>
      <c r="C3" s="94"/>
      <c r="D3" s="94"/>
      <c r="E3" s="94"/>
      <c r="F3" s="94"/>
      <c r="G3" s="94"/>
      <c r="H3" s="94"/>
      <c r="I3" s="94"/>
      <c r="J3" s="94"/>
      <c r="K3" s="94"/>
      <c r="L3" s="94"/>
      <c r="M3" s="94"/>
      <c r="N3" s="94"/>
    </row>
    <row r="4" spans="1:15" ht="15" customHeight="1" x14ac:dyDescent="0.35">
      <c r="J4" s="5"/>
      <c r="K4" s="5"/>
      <c r="L4" s="5"/>
      <c r="M4" s="5"/>
      <c r="N4" s="5"/>
    </row>
    <row r="5" spans="1:15" ht="15" customHeight="1" x14ac:dyDescent="0.35">
      <c r="A5" s="25" t="s">
        <v>11</v>
      </c>
      <c r="N5" s="33" t="s">
        <v>7</v>
      </c>
      <c r="O5" s="52" t="s">
        <v>596</v>
      </c>
    </row>
    <row r="6" spans="1:15" ht="15" customHeight="1" x14ac:dyDescent="0.35">
      <c r="J6" s="6"/>
      <c r="K6" s="6"/>
      <c r="L6" s="6"/>
      <c r="M6" s="6"/>
      <c r="N6" s="6"/>
    </row>
    <row r="7" spans="1:15" ht="15" customHeight="1" x14ac:dyDescent="0.35">
      <c r="J7" s="6"/>
      <c r="K7" s="6"/>
      <c r="L7" s="6"/>
      <c r="M7" s="6"/>
      <c r="N7" s="6"/>
    </row>
    <row r="8" spans="1:15" ht="15" customHeight="1" x14ac:dyDescent="0.35">
      <c r="J8" s="6"/>
      <c r="K8" s="6"/>
      <c r="L8" s="6"/>
      <c r="M8" s="6"/>
      <c r="N8" s="6"/>
    </row>
    <row r="9" spans="1:15" ht="15" customHeight="1" x14ac:dyDescent="0.35">
      <c r="J9" s="6"/>
      <c r="K9" s="6"/>
      <c r="L9" s="6"/>
      <c r="M9" s="6"/>
      <c r="N9" s="6"/>
    </row>
    <row r="10" spans="1:15" ht="15" customHeight="1" x14ac:dyDescent="0.35">
      <c r="J10" s="6"/>
      <c r="K10" s="6"/>
      <c r="L10" s="6"/>
      <c r="M10" s="6"/>
      <c r="N10" s="6"/>
    </row>
    <row r="11" spans="1:15" ht="15" customHeight="1" x14ac:dyDescent="0.35">
      <c r="J11" s="6"/>
      <c r="K11" s="6"/>
      <c r="L11" s="6"/>
      <c r="M11" s="6"/>
      <c r="N11" s="6"/>
    </row>
    <row r="13" spans="1:15" ht="15" customHeight="1" x14ac:dyDescent="0.35">
      <c r="J13" s="6"/>
      <c r="K13" s="6"/>
      <c r="L13" s="6"/>
      <c r="M13" s="6"/>
      <c r="N13" s="6"/>
    </row>
    <row r="14" spans="1:15" ht="15" customHeight="1" x14ac:dyDescent="0.35">
      <c r="J14" s="6"/>
      <c r="K14" s="6"/>
      <c r="L14" s="6"/>
      <c r="M14" s="6"/>
      <c r="N14" s="6"/>
    </row>
    <row r="15" spans="1:15" ht="15" customHeight="1" x14ac:dyDescent="0.35">
      <c r="J15" s="6"/>
      <c r="K15" s="6"/>
      <c r="L15" s="6"/>
      <c r="M15" s="6"/>
      <c r="N15" s="6"/>
    </row>
    <row r="16" spans="1:15" ht="15" customHeight="1" x14ac:dyDescent="0.35">
      <c r="J16" s="6"/>
      <c r="K16" s="6"/>
      <c r="L16" s="6"/>
      <c r="M16" s="6"/>
      <c r="N16" s="6"/>
    </row>
    <row r="17" spans="1:14" ht="15" customHeight="1" x14ac:dyDescent="0.35">
      <c r="J17" s="6"/>
      <c r="K17" s="6"/>
      <c r="L17" s="6"/>
      <c r="M17" s="6"/>
      <c r="N17" s="6"/>
    </row>
    <row r="18" spans="1:14" ht="15" customHeight="1" thickBot="1" x14ac:dyDescent="0.4">
      <c r="J18" s="6"/>
      <c r="K18" s="6"/>
      <c r="L18" s="6"/>
      <c r="M18" s="6"/>
      <c r="N18" s="6"/>
    </row>
    <row r="19" spans="1:14" ht="33" customHeight="1" thickBot="1" x14ac:dyDescent="0.3">
      <c r="A19" s="96" t="s">
        <v>1010</v>
      </c>
      <c r="B19" s="98">
        <v>2008</v>
      </c>
      <c r="C19" s="99"/>
      <c r="D19" s="98" t="s">
        <v>1011</v>
      </c>
      <c r="E19" s="99"/>
      <c r="F19" s="98" t="s">
        <v>1012</v>
      </c>
      <c r="G19" s="99"/>
      <c r="J19" s="6"/>
      <c r="K19" s="6"/>
      <c r="L19" s="6"/>
      <c r="M19" s="6"/>
      <c r="N19" s="6"/>
    </row>
    <row r="20" spans="1:14" ht="15" customHeight="1" thickBot="1" x14ac:dyDescent="0.3">
      <c r="A20" s="97"/>
      <c r="B20" s="64" t="s">
        <v>1013</v>
      </c>
      <c r="C20" s="64" t="s">
        <v>1014</v>
      </c>
      <c r="D20" s="64" t="s">
        <v>1013</v>
      </c>
      <c r="E20" s="64" t="s">
        <v>1014</v>
      </c>
      <c r="F20" s="64" t="s">
        <v>1015</v>
      </c>
      <c r="G20" s="64" t="s">
        <v>1016</v>
      </c>
      <c r="J20" s="6"/>
      <c r="K20" s="6"/>
      <c r="L20" s="6"/>
      <c r="M20" s="6"/>
      <c r="N20" s="6"/>
    </row>
    <row r="21" spans="1:14" ht="15" customHeight="1" thickBot="1" x14ac:dyDescent="0.3">
      <c r="A21" s="65" t="s">
        <v>1017</v>
      </c>
      <c r="B21" s="66">
        <v>128.80000000000001</v>
      </c>
      <c r="C21" s="66" t="s">
        <v>1018</v>
      </c>
      <c r="D21" s="66">
        <v>145.9</v>
      </c>
      <c r="E21" s="66" t="s">
        <v>1019</v>
      </c>
      <c r="F21" s="66">
        <v>17.100000000000001</v>
      </c>
      <c r="G21" s="66" t="s">
        <v>1020</v>
      </c>
      <c r="J21" s="6"/>
      <c r="K21" s="6"/>
      <c r="L21" s="6"/>
      <c r="M21" s="6"/>
      <c r="N21" s="6"/>
    </row>
    <row r="22" spans="1:14" ht="15" customHeight="1" thickBot="1" x14ac:dyDescent="0.3">
      <c r="A22" s="65" t="s">
        <v>1021</v>
      </c>
      <c r="B22" s="66">
        <v>6</v>
      </c>
      <c r="C22" s="66" t="s">
        <v>1022</v>
      </c>
      <c r="D22" s="66">
        <v>7.3</v>
      </c>
      <c r="E22" s="66" t="s">
        <v>1023</v>
      </c>
      <c r="F22" s="66">
        <v>1.3</v>
      </c>
      <c r="G22" s="66" t="s">
        <v>1024</v>
      </c>
      <c r="J22" s="6"/>
      <c r="K22" s="6"/>
      <c r="L22" s="6"/>
      <c r="M22" s="6"/>
      <c r="N22" s="6"/>
    </row>
    <row r="23" spans="1:14" ht="15" customHeight="1" thickBot="1" x14ac:dyDescent="0.3">
      <c r="A23" s="65" t="s">
        <v>1025</v>
      </c>
      <c r="B23" s="66">
        <v>2.2000000000000002</v>
      </c>
      <c r="C23" s="66" t="s">
        <v>1026</v>
      </c>
      <c r="D23" s="66">
        <v>2.2999999999999998</v>
      </c>
      <c r="E23" s="66" t="s">
        <v>1027</v>
      </c>
      <c r="F23" s="66">
        <v>0</v>
      </c>
      <c r="G23" s="66" t="s">
        <v>1028</v>
      </c>
      <c r="J23" s="6"/>
      <c r="K23" s="6"/>
      <c r="L23" s="6"/>
      <c r="M23" s="6"/>
      <c r="N23" s="6"/>
    </row>
    <row r="24" spans="1:14" ht="15" customHeight="1" thickBot="1" x14ac:dyDescent="0.3">
      <c r="A24" s="65" t="s">
        <v>1029</v>
      </c>
      <c r="B24" s="66">
        <v>1.5</v>
      </c>
      <c r="C24" s="66" t="s">
        <v>1030</v>
      </c>
      <c r="D24" s="66">
        <v>1.9</v>
      </c>
      <c r="E24" s="66" t="s">
        <v>1031</v>
      </c>
      <c r="F24" s="66">
        <v>0.4</v>
      </c>
      <c r="G24" s="66" t="s">
        <v>1032</v>
      </c>
      <c r="J24" s="6"/>
      <c r="K24" s="6"/>
      <c r="L24" s="6"/>
      <c r="M24" s="6"/>
      <c r="N24" s="6"/>
    </row>
    <row r="25" spans="1:14" ht="15" customHeight="1" thickBot="1" x14ac:dyDescent="0.3">
      <c r="A25" s="65" t="s">
        <v>1033</v>
      </c>
      <c r="B25" s="66">
        <v>1.2</v>
      </c>
      <c r="C25" s="66" t="s">
        <v>1034</v>
      </c>
      <c r="D25" s="66">
        <v>1.5</v>
      </c>
      <c r="E25" s="66" t="s">
        <v>1035</v>
      </c>
      <c r="F25" s="66">
        <v>0.3</v>
      </c>
      <c r="G25" s="66" t="s">
        <v>1036</v>
      </c>
      <c r="J25" s="6"/>
      <c r="K25" s="6"/>
      <c r="L25" s="6"/>
      <c r="M25" s="6"/>
      <c r="N25" s="6"/>
    </row>
    <row r="26" spans="1:14" ht="15" customHeight="1" thickBot="1" x14ac:dyDescent="0.3">
      <c r="A26" s="65" t="s">
        <v>1037</v>
      </c>
      <c r="B26" s="66">
        <v>1.3</v>
      </c>
      <c r="C26" s="66" t="s">
        <v>1038</v>
      </c>
      <c r="D26" s="66">
        <v>1.5</v>
      </c>
      <c r="E26" s="66" t="s">
        <v>1039</v>
      </c>
      <c r="F26" s="66">
        <v>0.2</v>
      </c>
      <c r="G26" s="66" t="s">
        <v>1040</v>
      </c>
      <c r="J26" s="6"/>
      <c r="K26" s="6"/>
      <c r="L26" s="6"/>
      <c r="M26" s="6"/>
      <c r="N26" s="6"/>
    </row>
    <row r="27" spans="1:14" ht="15" customHeight="1" thickBot="1" x14ac:dyDescent="0.3">
      <c r="A27" s="65" t="s">
        <v>1041</v>
      </c>
      <c r="B27" s="66">
        <v>0.9</v>
      </c>
      <c r="C27" s="66" t="s">
        <v>1042</v>
      </c>
      <c r="D27" s="66">
        <v>1.1000000000000001</v>
      </c>
      <c r="E27" s="66" t="s">
        <v>1043</v>
      </c>
      <c r="F27" s="66">
        <v>0.1</v>
      </c>
      <c r="G27" s="66" t="s">
        <v>1044</v>
      </c>
      <c r="J27" s="6"/>
      <c r="K27" s="6"/>
      <c r="L27" s="6"/>
      <c r="M27" s="6"/>
      <c r="N27" s="6"/>
    </row>
    <row r="28" spans="1:14" ht="15" customHeight="1" thickBot="1" x14ac:dyDescent="0.3">
      <c r="A28" s="65" t="s">
        <v>1045</v>
      </c>
      <c r="B28" s="66">
        <v>0.6</v>
      </c>
      <c r="C28" s="66" t="s">
        <v>1046</v>
      </c>
      <c r="D28" s="66">
        <v>0.7</v>
      </c>
      <c r="E28" s="66" t="s">
        <v>1047</v>
      </c>
      <c r="F28" s="66">
        <v>0.1</v>
      </c>
      <c r="G28" s="66" t="s">
        <v>1036</v>
      </c>
      <c r="J28" s="6"/>
      <c r="K28" s="6"/>
      <c r="L28" s="6"/>
      <c r="M28" s="6"/>
      <c r="N28" s="6"/>
    </row>
    <row r="29" spans="1:14" ht="15" customHeight="1" thickBot="1" x14ac:dyDescent="0.3">
      <c r="A29" s="65" t="s">
        <v>1048</v>
      </c>
      <c r="B29" s="66">
        <v>0.6</v>
      </c>
      <c r="C29" s="66" t="s">
        <v>1049</v>
      </c>
      <c r="D29" s="66">
        <v>0.6</v>
      </c>
      <c r="E29" s="66" t="s">
        <v>1050</v>
      </c>
      <c r="F29" s="66">
        <v>0.1</v>
      </c>
      <c r="G29" s="66" t="s">
        <v>1051</v>
      </c>
      <c r="J29" s="6"/>
      <c r="K29" s="6"/>
      <c r="L29" s="6"/>
      <c r="M29" s="6"/>
      <c r="N29" s="6"/>
    </row>
    <row r="30" spans="1:14" ht="15" customHeight="1" thickBot="1" x14ac:dyDescent="0.3">
      <c r="A30" s="65" t="s">
        <v>1052</v>
      </c>
      <c r="B30" s="66">
        <v>0.6</v>
      </c>
      <c r="C30" s="66" t="s">
        <v>1053</v>
      </c>
      <c r="D30" s="66">
        <v>0.6</v>
      </c>
      <c r="E30" s="66" t="s">
        <v>1054</v>
      </c>
      <c r="F30" s="66">
        <v>0</v>
      </c>
      <c r="G30" s="66" t="s">
        <v>1055</v>
      </c>
      <c r="J30" s="6"/>
      <c r="K30" s="6"/>
      <c r="L30" s="6"/>
      <c r="M30" s="6"/>
      <c r="N30" s="6"/>
    </row>
    <row r="31" spans="1:14" ht="15" customHeight="1" thickBot="1" x14ac:dyDescent="0.3">
      <c r="A31" s="65" t="s">
        <v>1056</v>
      </c>
      <c r="B31" s="66">
        <v>0.5</v>
      </c>
      <c r="C31" s="66" t="s">
        <v>1057</v>
      </c>
      <c r="D31" s="66">
        <v>0.6</v>
      </c>
      <c r="E31" s="66" t="s">
        <v>1058</v>
      </c>
      <c r="F31" s="66">
        <v>0.1</v>
      </c>
      <c r="G31" s="66" t="s">
        <v>1059</v>
      </c>
      <c r="J31" s="6"/>
      <c r="K31" s="6"/>
      <c r="L31" s="6"/>
      <c r="M31" s="6"/>
      <c r="N31" s="6"/>
    </row>
    <row r="32" spans="1:14" ht="15" customHeight="1" thickBot="1" x14ac:dyDescent="0.3">
      <c r="A32" s="65" t="s">
        <v>1060</v>
      </c>
      <c r="B32" s="66">
        <v>0.4</v>
      </c>
      <c r="C32" s="66" t="s">
        <v>1061</v>
      </c>
      <c r="D32" s="66">
        <v>0.5</v>
      </c>
      <c r="E32" s="66" t="s">
        <v>1062</v>
      </c>
      <c r="F32" s="66">
        <v>0.1</v>
      </c>
      <c r="G32" s="66" t="s">
        <v>1063</v>
      </c>
      <c r="J32" s="6"/>
      <c r="K32" s="6"/>
      <c r="L32" s="6"/>
      <c r="M32" s="6"/>
      <c r="N32" s="6"/>
    </row>
    <row r="33" spans="1:15" ht="15" customHeight="1" thickBot="1" x14ac:dyDescent="0.3">
      <c r="A33" s="65" t="s">
        <v>1064</v>
      </c>
      <c r="B33" s="66">
        <v>0.3</v>
      </c>
      <c r="C33" s="66" t="s">
        <v>1065</v>
      </c>
      <c r="D33" s="66">
        <v>0.4</v>
      </c>
      <c r="E33" s="66" t="s">
        <v>1066</v>
      </c>
      <c r="F33" s="66">
        <v>0.1</v>
      </c>
      <c r="G33" s="66" t="s">
        <v>1036</v>
      </c>
      <c r="J33" s="6"/>
      <c r="K33" s="6"/>
      <c r="L33" s="6"/>
      <c r="M33" s="6"/>
      <c r="N33" s="6"/>
    </row>
    <row r="34" spans="1:15" ht="15" customHeight="1" thickBot="1" x14ac:dyDescent="0.3">
      <c r="A34" s="65" t="s">
        <v>1067</v>
      </c>
      <c r="B34" s="66">
        <v>0.4</v>
      </c>
      <c r="C34" s="66" t="s">
        <v>1068</v>
      </c>
      <c r="D34" s="66">
        <v>0.4</v>
      </c>
      <c r="E34" s="66" t="s">
        <v>1069</v>
      </c>
      <c r="F34" s="66">
        <v>0</v>
      </c>
      <c r="G34" s="66" t="s">
        <v>1040</v>
      </c>
      <c r="J34" s="6"/>
      <c r="K34" s="6"/>
      <c r="L34" s="6"/>
      <c r="M34" s="6"/>
      <c r="N34" s="6"/>
    </row>
    <row r="35" spans="1:15" ht="15" customHeight="1" thickBot="1" x14ac:dyDescent="0.3">
      <c r="A35" s="65" t="s">
        <v>1070</v>
      </c>
      <c r="B35" s="66">
        <v>0.4</v>
      </c>
      <c r="C35" s="66" t="s">
        <v>1071</v>
      </c>
      <c r="D35" s="66">
        <v>0.4</v>
      </c>
      <c r="E35" s="66" t="s">
        <v>1072</v>
      </c>
      <c r="F35" s="66">
        <v>0</v>
      </c>
      <c r="G35" s="66" t="s">
        <v>1073</v>
      </c>
      <c r="J35" s="6"/>
      <c r="K35" s="6"/>
      <c r="L35" s="6"/>
      <c r="M35" s="6"/>
      <c r="N35" s="6"/>
    </row>
    <row r="36" spans="1:15" ht="15" customHeight="1" thickBot="1" x14ac:dyDescent="0.3">
      <c r="A36" s="65" t="s">
        <v>1074</v>
      </c>
      <c r="B36" s="66">
        <v>0.4</v>
      </c>
      <c r="C36" s="66" t="s">
        <v>1068</v>
      </c>
      <c r="D36" s="66">
        <v>0.4</v>
      </c>
      <c r="E36" s="66" t="s">
        <v>1069</v>
      </c>
      <c r="F36" s="66">
        <v>0.1</v>
      </c>
      <c r="G36" s="66" t="s">
        <v>1075</v>
      </c>
      <c r="N36" s="33" t="s">
        <v>8</v>
      </c>
      <c r="O36" s="52" t="s">
        <v>596</v>
      </c>
    </row>
    <row r="37" spans="1:15" ht="15" customHeight="1" thickBot="1" x14ac:dyDescent="0.3">
      <c r="A37" s="65" t="s">
        <v>1076</v>
      </c>
      <c r="B37" s="66">
        <v>0.3</v>
      </c>
      <c r="C37" s="66" t="s">
        <v>1077</v>
      </c>
      <c r="D37" s="66">
        <v>0.4</v>
      </c>
      <c r="E37" s="66" t="s">
        <v>1066</v>
      </c>
      <c r="F37" s="66">
        <v>0</v>
      </c>
      <c r="G37" s="66" t="s">
        <v>1078</v>
      </c>
    </row>
    <row r="38" spans="1:15" ht="15" customHeight="1" thickBot="1" x14ac:dyDescent="0.3">
      <c r="A38" s="65" t="s">
        <v>1079</v>
      </c>
      <c r="B38" s="66">
        <v>0.3</v>
      </c>
      <c r="C38" s="66" t="s">
        <v>1065</v>
      </c>
      <c r="D38" s="66">
        <v>0.3</v>
      </c>
      <c r="E38" s="66" t="s">
        <v>1080</v>
      </c>
      <c r="F38" s="66">
        <v>0</v>
      </c>
      <c r="G38" s="66" t="s">
        <v>1081</v>
      </c>
      <c r="J38" s="6"/>
      <c r="K38" s="6"/>
      <c r="L38" s="6"/>
      <c r="M38" s="6"/>
      <c r="N38" s="6"/>
    </row>
    <row r="39" spans="1:15" ht="15" customHeight="1" thickBot="1" x14ac:dyDescent="0.3">
      <c r="A39" s="65" t="s">
        <v>1082</v>
      </c>
      <c r="B39" s="66">
        <v>0.3</v>
      </c>
      <c r="C39" s="66" t="s">
        <v>1083</v>
      </c>
      <c r="D39" s="66">
        <v>0.3</v>
      </c>
      <c r="E39" s="66" t="s">
        <v>1084</v>
      </c>
      <c r="F39" s="66">
        <v>0</v>
      </c>
      <c r="G39" s="66" t="s">
        <v>1055</v>
      </c>
      <c r="J39" s="6"/>
      <c r="K39" s="6"/>
      <c r="L39" s="6"/>
      <c r="M39" s="6"/>
      <c r="N39" s="6"/>
    </row>
    <row r="40" spans="1:15" ht="15" customHeight="1" thickBot="1" x14ac:dyDescent="0.3">
      <c r="A40" s="65" t="s">
        <v>1085</v>
      </c>
      <c r="B40" s="66">
        <v>0.3</v>
      </c>
      <c r="C40" s="66" t="s">
        <v>1086</v>
      </c>
      <c r="D40" s="66">
        <v>0.3</v>
      </c>
      <c r="E40" s="66" t="s">
        <v>1087</v>
      </c>
      <c r="F40" s="66">
        <v>0</v>
      </c>
      <c r="G40" s="66" t="s">
        <v>1088</v>
      </c>
      <c r="J40" s="6"/>
      <c r="K40" s="6"/>
      <c r="L40" s="6"/>
      <c r="M40" s="6"/>
      <c r="N40" s="6"/>
    </row>
    <row r="41" spans="1:15" ht="15" customHeight="1" thickBot="1" x14ac:dyDescent="0.3">
      <c r="A41" s="65" t="s">
        <v>1089</v>
      </c>
      <c r="B41" s="66">
        <v>0.3</v>
      </c>
      <c r="C41" s="66" t="s">
        <v>1090</v>
      </c>
      <c r="D41" s="66">
        <v>0.3</v>
      </c>
      <c r="E41" s="66" t="s">
        <v>1091</v>
      </c>
      <c r="F41" s="66">
        <v>0</v>
      </c>
      <c r="G41" s="66" t="s">
        <v>1063</v>
      </c>
      <c r="J41" s="6"/>
      <c r="K41" s="6"/>
      <c r="L41" s="6"/>
      <c r="M41" s="6"/>
      <c r="N41" s="6"/>
    </row>
    <row r="42" spans="1:15" ht="15" customHeight="1" thickBot="1" x14ac:dyDescent="0.3">
      <c r="A42" s="65" t="s">
        <v>1092</v>
      </c>
      <c r="B42" s="66">
        <v>0.3</v>
      </c>
      <c r="C42" s="66" t="s">
        <v>1065</v>
      </c>
      <c r="D42" s="66">
        <v>0.3</v>
      </c>
      <c r="E42" s="66" t="s">
        <v>1080</v>
      </c>
      <c r="F42" s="66">
        <v>0</v>
      </c>
      <c r="G42" s="66" t="s">
        <v>1093</v>
      </c>
      <c r="J42" s="6"/>
      <c r="K42" s="6"/>
      <c r="L42" s="6"/>
      <c r="M42" s="6"/>
      <c r="N42" s="6"/>
    </row>
    <row r="43" spans="1:15" ht="15" customHeight="1" thickBot="1" x14ac:dyDescent="0.3">
      <c r="A43" s="65" t="s">
        <v>1094</v>
      </c>
      <c r="B43" s="66">
        <v>0.2</v>
      </c>
      <c r="C43" s="66" t="s">
        <v>1095</v>
      </c>
      <c r="D43" s="66">
        <v>0.2</v>
      </c>
      <c r="E43" s="66" t="s">
        <v>1096</v>
      </c>
      <c r="F43" s="66">
        <v>0</v>
      </c>
      <c r="G43" s="66" t="s">
        <v>1059</v>
      </c>
      <c r="J43" s="6"/>
      <c r="K43" s="6"/>
      <c r="L43" s="6"/>
      <c r="M43" s="6"/>
      <c r="N43" s="6"/>
    </row>
    <row r="44" spans="1:15" ht="15" customHeight="1" thickBot="1" x14ac:dyDescent="0.3">
      <c r="A44" s="65" t="s">
        <v>1097</v>
      </c>
      <c r="B44" s="66">
        <v>0.1</v>
      </c>
      <c r="C44" s="66" t="s">
        <v>1098</v>
      </c>
      <c r="D44" s="66">
        <v>0.1</v>
      </c>
      <c r="E44" s="66" t="s">
        <v>1099</v>
      </c>
      <c r="F44" s="66">
        <v>0</v>
      </c>
      <c r="G44" s="66" t="s">
        <v>1020</v>
      </c>
      <c r="J44" s="6"/>
      <c r="K44" s="6"/>
      <c r="L44" s="6"/>
      <c r="M44" s="6"/>
    </row>
    <row r="45" spans="1:15" ht="15" customHeight="1" thickBot="1" x14ac:dyDescent="0.3">
      <c r="A45" s="65" t="s">
        <v>1100</v>
      </c>
      <c r="B45" s="66">
        <v>0.1</v>
      </c>
      <c r="C45" s="66" t="s">
        <v>1101</v>
      </c>
      <c r="D45" s="66">
        <v>0.1</v>
      </c>
      <c r="E45" s="66" t="s">
        <v>1102</v>
      </c>
      <c r="F45" s="66">
        <v>0</v>
      </c>
      <c r="G45" s="66" t="s">
        <v>1103</v>
      </c>
      <c r="J45" s="6"/>
      <c r="K45" s="6"/>
      <c r="L45" s="6"/>
      <c r="M45" s="6"/>
      <c r="N45" s="6"/>
    </row>
    <row r="46" spans="1:15" ht="15" customHeight="1" x14ac:dyDescent="0.25">
      <c r="A46" s="67"/>
      <c r="B46" s="68"/>
      <c r="C46" s="68"/>
      <c r="D46" s="68"/>
      <c r="E46" s="68"/>
      <c r="F46" s="68"/>
      <c r="G46" s="68"/>
      <c r="J46" s="6"/>
      <c r="K46" s="6"/>
      <c r="L46" s="6"/>
      <c r="M46" s="6"/>
      <c r="N46" s="6"/>
    </row>
    <row r="47" spans="1:15" ht="15" customHeight="1" x14ac:dyDescent="0.25">
      <c r="A47" s="69" t="s">
        <v>1104</v>
      </c>
      <c r="B47" s="68"/>
      <c r="C47" s="68"/>
      <c r="D47" s="68"/>
      <c r="E47" s="68"/>
      <c r="F47" s="68"/>
      <c r="G47" s="68"/>
      <c r="J47" s="6"/>
      <c r="K47" s="6"/>
      <c r="L47" s="6"/>
      <c r="M47" s="6"/>
      <c r="N47" s="6"/>
    </row>
    <row r="48" spans="1:15" ht="15" customHeight="1" x14ac:dyDescent="0.25">
      <c r="A48" s="67"/>
      <c r="B48" s="68"/>
      <c r="C48" s="68"/>
      <c r="D48" s="68"/>
      <c r="E48" s="68"/>
      <c r="F48" s="68"/>
      <c r="G48" s="68"/>
      <c r="J48" s="6"/>
      <c r="K48" s="6"/>
      <c r="L48" s="6"/>
      <c r="M48" s="6"/>
      <c r="N48" s="6"/>
    </row>
    <row r="49" spans="1:15" ht="15" customHeight="1" x14ac:dyDescent="0.25">
      <c r="A49" s="67"/>
      <c r="B49" s="68"/>
      <c r="C49" s="68"/>
      <c r="D49" s="68"/>
      <c r="E49" s="68"/>
      <c r="F49" s="68"/>
      <c r="G49" s="68"/>
      <c r="J49" s="6"/>
      <c r="K49" s="6"/>
      <c r="L49" s="6"/>
      <c r="M49" s="6"/>
      <c r="N49" s="6"/>
    </row>
    <row r="50" spans="1:15" ht="15" customHeight="1" x14ac:dyDescent="0.25">
      <c r="A50" s="67"/>
      <c r="B50" s="68"/>
      <c r="C50" s="68"/>
      <c r="D50" s="68"/>
      <c r="E50" s="68"/>
      <c r="F50" s="68"/>
      <c r="G50" s="68"/>
      <c r="J50" s="6"/>
      <c r="K50" s="6"/>
      <c r="L50" s="6"/>
      <c r="M50" s="6"/>
      <c r="N50" s="6"/>
    </row>
    <row r="51" spans="1:15" ht="15" customHeight="1" x14ac:dyDescent="0.25">
      <c r="A51" s="67"/>
      <c r="B51" s="68"/>
      <c r="C51" s="68"/>
      <c r="D51" s="68"/>
      <c r="E51" s="68"/>
      <c r="F51" s="68"/>
      <c r="G51" s="68"/>
      <c r="J51" s="6"/>
      <c r="K51" s="6"/>
      <c r="L51" s="6"/>
      <c r="M51" s="6"/>
      <c r="N51" s="6"/>
    </row>
    <row r="52" spans="1:15" ht="15" customHeight="1" x14ac:dyDescent="0.25">
      <c r="J52" s="6"/>
      <c r="K52" s="6"/>
      <c r="L52" s="6"/>
      <c r="M52" s="6"/>
      <c r="N52" s="6"/>
    </row>
    <row r="53" spans="1:15" ht="15" customHeight="1" x14ac:dyDescent="0.25">
      <c r="A53" s="25" t="s">
        <v>12</v>
      </c>
      <c r="N53" s="33" t="s">
        <v>9</v>
      </c>
      <c r="O53" s="52" t="s">
        <v>596</v>
      </c>
    </row>
    <row r="54" spans="1:15" ht="15" customHeight="1" x14ac:dyDescent="0.25">
      <c r="J54" s="6"/>
      <c r="K54" s="6"/>
      <c r="L54" s="6"/>
      <c r="M54" s="6"/>
      <c r="N54" s="6"/>
    </row>
    <row r="55" spans="1:15" ht="15" customHeight="1" x14ac:dyDescent="0.25">
      <c r="J55" s="6"/>
      <c r="K55" s="6"/>
      <c r="L55" s="6"/>
      <c r="M55" s="6"/>
      <c r="N55" s="6"/>
    </row>
    <row r="56" spans="1:15" ht="15" customHeight="1" x14ac:dyDescent="0.25">
      <c r="J56" s="6"/>
      <c r="K56" s="6"/>
      <c r="L56" s="6"/>
      <c r="M56" s="6"/>
      <c r="N56" s="6"/>
    </row>
  </sheetData>
  <mergeCells count="6">
    <mergeCell ref="A19:A20"/>
    <mergeCell ref="B19:C19"/>
    <mergeCell ref="D19:E19"/>
    <mergeCell ref="F19:G19"/>
    <mergeCell ref="A1:N1"/>
    <mergeCell ref="A3:N3"/>
  </mergeCells>
  <hyperlinks>
    <hyperlink ref="N5" r:id="rId1" location="projections" display="U.S. BLS Statistics; MI Labor Market Info"/>
    <hyperlink ref="N36" r:id="rId2" display="MI Labor Market Info"/>
    <hyperlink ref="N53" r:id="rId3"/>
  </hyperlinks>
  <printOptions horizontalCentered="1"/>
  <pageMargins left="0.25" right="0.25" top="0.25" bottom="0.5" header="0.25" footer="0.25"/>
  <pageSetup scale="79" fitToHeight="0" orientation="landscape"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pageSetUpPr fitToPage="1"/>
  </sheetPr>
  <dimension ref="A1:O27"/>
  <sheetViews>
    <sheetView zoomScaleNormal="100" workbookViewId="0">
      <selection sqref="A1:N28"/>
    </sheetView>
  </sheetViews>
  <sheetFormatPr defaultColWidth="9.140625" defaultRowHeight="15" customHeight="1" x14ac:dyDescent="0.25"/>
  <cols>
    <col min="1" max="2" width="9.140625" style="6" customWidth="1"/>
    <col min="3" max="8" width="9.140625" style="6"/>
    <col min="9" max="9" width="9.140625" style="6" customWidth="1"/>
    <col min="10" max="14" width="9.140625" style="7"/>
    <col min="15" max="16384" width="9.140625" style="6"/>
  </cols>
  <sheetData>
    <row r="1" spans="1:15" ht="30" customHeight="1" x14ac:dyDescent="0.35">
      <c r="A1" s="90" t="s">
        <v>15</v>
      </c>
      <c r="B1" s="90"/>
      <c r="C1" s="90"/>
      <c r="D1" s="90"/>
      <c r="E1" s="90"/>
      <c r="F1" s="90"/>
      <c r="G1" s="90"/>
      <c r="H1" s="90"/>
      <c r="I1" s="90"/>
      <c r="J1" s="90"/>
      <c r="K1" s="90"/>
      <c r="L1" s="90"/>
      <c r="M1" s="90"/>
      <c r="N1" s="90"/>
    </row>
    <row r="3" spans="1:15" ht="15" customHeight="1" x14ac:dyDescent="0.35">
      <c r="A3" s="6" t="s">
        <v>575</v>
      </c>
      <c r="D3" s="16"/>
    </row>
    <row r="4" spans="1:15" ht="15" customHeight="1" x14ac:dyDescent="0.35">
      <c r="J4" s="5"/>
      <c r="K4" s="5"/>
      <c r="L4" s="5"/>
      <c r="M4" s="5"/>
      <c r="N4" s="5"/>
    </row>
    <row r="5" spans="1:15" ht="15" customHeight="1" x14ac:dyDescent="0.35">
      <c r="A5" s="16" t="s">
        <v>16</v>
      </c>
    </row>
    <row r="6" spans="1:15" ht="15" customHeight="1" x14ac:dyDescent="0.35">
      <c r="A6" s="16"/>
      <c r="J6" s="4" t="s">
        <v>0</v>
      </c>
      <c r="K6" s="4" t="s">
        <v>1</v>
      </c>
      <c r="L6" s="4" t="s">
        <v>2</v>
      </c>
      <c r="M6" s="4" t="s">
        <v>3</v>
      </c>
      <c r="N6" s="4" t="s">
        <v>4</v>
      </c>
    </row>
    <row r="7" spans="1:15" ht="15" customHeight="1" x14ac:dyDescent="0.35">
      <c r="A7" s="16"/>
      <c r="B7" s="6" t="s">
        <v>42</v>
      </c>
      <c r="J7" s="20">
        <v>3.16</v>
      </c>
      <c r="K7" s="20">
        <v>3.13</v>
      </c>
      <c r="L7" s="20">
        <v>3.12</v>
      </c>
      <c r="M7" s="20">
        <v>3.13</v>
      </c>
      <c r="N7" s="20">
        <v>3.17</v>
      </c>
    </row>
    <row r="8" spans="1:15" ht="15" customHeight="1" x14ac:dyDescent="0.35">
      <c r="A8" s="16"/>
      <c r="B8" s="6" t="s">
        <v>43</v>
      </c>
      <c r="J8" s="20">
        <v>3.15</v>
      </c>
      <c r="K8" s="20">
        <v>3.13</v>
      </c>
      <c r="L8" s="20">
        <v>3.12</v>
      </c>
      <c r="M8" s="20">
        <v>3.13</v>
      </c>
      <c r="N8" s="20"/>
    </row>
    <row r="9" spans="1:15" ht="15" customHeight="1" x14ac:dyDescent="0.35">
      <c r="A9" s="25"/>
      <c r="J9" s="35"/>
      <c r="K9" s="35"/>
      <c r="L9" s="35"/>
      <c r="N9" s="34" t="s">
        <v>546</v>
      </c>
      <c r="O9" s="52" t="s">
        <v>596</v>
      </c>
    </row>
    <row r="10" spans="1:15" ht="15" customHeight="1" x14ac:dyDescent="0.35">
      <c r="B10" s="18"/>
    </row>
    <row r="11" spans="1:15" ht="15" customHeight="1" x14ac:dyDescent="0.35">
      <c r="A11" s="16" t="s">
        <v>17</v>
      </c>
    </row>
    <row r="12" spans="1:15" ht="15" customHeight="1" x14ac:dyDescent="0.35">
      <c r="A12" s="16"/>
      <c r="J12" s="4" t="s">
        <v>0</v>
      </c>
      <c r="K12" s="4" t="s">
        <v>1</v>
      </c>
      <c r="L12" s="4" t="s">
        <v>2</v>
      </c>
      <c r="M12" s="4" t="s">
        <v>3</v>
      </c>
      <c r="N12" s="4" t="s">
        <v>4</v>
      </c>
    </row>
    <row r="13" spans="1:15" ht="15" customHeight="1" x14ac:dyDescent="0.35">
      <c r="A13" s="16"/>
      <c r="B13" s="6" t="s">
        <v>42</v>
      </c>
      <c r="J13" s="22">
        <v>21.2</v>
      </c>
      <c r="K13" s="22">
        <v>21.4</v>
      </c>
      <c r="L13" s="22">
        <v>20.7</v>
      </c>
      <c r="M13" s="22">
        <v>20.5</v>
      </c>
      <c r="N13" s="22">
        <v>20.3</v>
      </c>
    </row>
    <row r="14" spans="1:15" ht="15" customHeight="1" x14ac:dyDescent="0.35">
      <c r="A14" s="16"/>
      <c r="B14" s="6" t="s">
        <v>43</v>
      </c>
      <c r="J14" s="22">
        <v>21.2</v>
      </c>
      <c r="K14" s="22">
        <v>20.9</v>
      </c>
      <c r="L14" s="22">
        <v>20.6</v>
      </c>
      <c r="M14" s="22">
        <v>20.399999999999999</v>
      </c>
      <c r="N14" s="22"/>
    </row>
    <row r="15" spans="1:15" ht="15" customHeight="1" x14ac:dyDescent="0.35">
      <c r="A15" s="25"/>
      <c r="J15" s="36"/>
      <c r="K15" s="36"/>
      <c r="L15" s="36"/>
      <c r="N15" s="34" t="s">
        <v>546</v>
      </c>
      <c r="O15" s="52" t="s">
        <v>596</v>
      </c>
    </row>
    <row r="16" spans="1:15" ht="15" customHeight="1" x14ac:dyDescent="0.35">
      <c r="B16" s="14"/>
    </row>
    <row r="17" spans="1:15" ht="15" customHeight="1" x14ac:dyDescent="0.35">
      <c r="A17" s="16" t="s">
        <v>18</v>
      </c>
    </row>
    <row r="18" spans="1:15" ht="15" customHeight="1" x14ac:dyDescent="0.35">
      <c r="K18" s="4" t="s">
        <v>0</v>
      </c>
      <c r="L18" s="4" t="s">
        <v>1</v>
      </c>
      <c r="M18" s="4" t="s">
        <v>2</v>
      </c>
      <c r="N18" s="4" t="s">
        <v>3</v>
      </c>
    </row>
    <row r="19" spans="1:15" ht="15" customHeight="1" x14ac:dyDescent="0.35">
      <c r="K19" s="20">
        <v>3.1</v>
      </c>
      <c r="L19" s="20">
        <v>2.98</v>
      </c>
      <c r="M19" s="20">
        <v>2.98</v>
      </c>
      <c r="N19" s="20">
        <v>2.97</v>
      </c>
    </row>
    <row r="20" spans="1:15" ht="15" customHeight="1" x14ac:dyDescent="0.35">
      <c r="N20" s="34" t="s">
        <v>549</v>
      </c>
      <c r="O20" s="52" t="s">
        <v>596</v>
      </c>
    </row>
    <row r="22" spans="1:15" ht="15" customHeight="1" x14ac:dyDescent="0.35">
      <c r="A22" s="25" t="s">
        <v>971</v>
      </c>
    </row>
    <row r="23" spans="1:15" ht="15" customHeight="1" x14ac:dyDescent="0.35">
      <c r="A23" s="25"/>
      <c r="J23" s="4" t="s">
        <v>0</v>
      </c>
      <c r="K23" s="4" t="s">
        <v>1</v>
      </c>
      <c r="L23" s="4" t="s">
        <v>2</v>
      </c>
      <c r="M23" s="4" t="s">
        <v>3</v>
      </c>
      <c r="N23" s="4" t="s">
        <v>4</v>
      </c>
    </row>
    <row r="24" spans="1:15" ht="15" customHeight="1" x14ac:dyDescent="0.35">
      <c r="A24" s="25"/>
      <c r="B24" s="6" t="s">
        <v>969</v>
      </c>
      <c r="J24" s="20">
        <v>2.84</v>
      </c>
      <c r="K24" s="20">
        <v>2.76</v>
      </c>
      <c r="L24" s="20">
        <v>2.79</v>
      </c>
      <c r="M24" s="20">
        <v>2.84</v>
      </c>
      <c r="N24" s="20">
        <v>2.85</v>
      </c>
    </row>
    <row r="25" spans="1:15" ht="15" customHeight="1" x14ac:dyDescent="0.25">
      <c r="A25" s="25"/>
      <c r="B25" s="6" t="s">
        <v>970</v>
      </c>
      <c r="J25" s="20">
        <v>3.16</v>
      </c>
      <c r="K25" s="20">
        <v>3.13</v>
      </c>
      <c r="L25" s="20">
        <v>3.12</v>
      </c>
      <c r="M25" s="20">
        <v>3.13</v>
      </c>
      <c r="N25" s="20">
        <v>3.17</v>
      </c>
    </row>
    <row r="26" spans="1:15" ht="15" customHeight="1" x14ac:dyDescent="0.25">
      <c r="A26" s="25"/>
      <c r="B26" s="6" t="s">
        <v>972</v>
      </c>
      <c r="J26" s="59">
        <f>IF(ISNUMBER(J25),J24/J25,"")</f>
        <v>0.89873417721518978</v>
      </c>
      <c r="K26" s="59">
        <f t="shared" ref="K26:N26" si="0">IF(ISNUMBER(K25),K24/K25,"")</f>
        <v>0.8817891373801916</v>
      </c>
      <c r="L26" s="59">
        <f t="shared" si="0"/>
        <v>0.89423076923076916</v>
      </c>
      <c r="M26" s="59">
        <f t="shared" si="0"/>
        <v>0.90734824281150162</v>
      </c>
      <c r="N26" s="60">
        <f t="shared" si="0"/>
        <v>0.89905362776025244</v>
      </c>
    </row>
    <row r="27" spans="1:15" ht="15" customHeight="1" x14ac:dyDescent="0.25">
      <c r="N27" s="34" t="s">
        <v>546</v>
      </c>
      <c r="O27" s="52" t="s">
        <v>596</v>
      </c>
    </row>
  </sheetData>
  <mergeCells count="1">
    <mergeCell ref="A1:N1"/>
  </mergeCells>
  <hyperlinks>
    <hyperlink ref="N9" r:id="rId1" location="EnrollProf"/>
    <hyperlink ref="N15" r:id="rId2" location="EnrollProf"/>
    <hyperlink ref="N20" r:id="rId3" location="GradProf"/>
    <hyperlink ref="N27" r:id="rId4" location="EnrollProf"/>
  </hyperlinks>
  <printOptions horizontalCentered="1"/>
  <pageMargins left="0.25" right="0.25" top="0.25" bottom="0.5" header="0.25" footer="0.25"/>
  <pageSetup orientation="landscape"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700"/>
    <pageSetUpPr fitToPage="1"/>
  </sheetPr>
  <dimension ref="A1:O45"/>
  <sheetViews>
    <sheetView zoomScaleNormal="100" workbookViewId="0">
      <selection sqref="A1:N47"/>
    </sheetView>
  </sheetViews>
  <sheetFormatPr defaultColWidth="9.140625" defaultRowHeight="15" customHeight="1" x14ac:dyDescent="0.25"/>
  <cols>
    <col min="1" max="2" width="9.140625" style="6" customWidth="1"/>
    <col min="3" max="8" width="9.140625" style="6"/>
    <col min="9" max="9" width="9.140625" style="6" customWidth="1"/>
    <col min="10" max="14" width="9.140625" style="7"/>
    <col min="15" max="16384" width="9.140625" style="6"/>
  </cols>
  <sheetData>
    <row r="1" spans="1:14" ht="30" customHeight="1" x14ac:dyDescent="0.35">
      <c r="A1" s="90" t="s">
        <v>22</v>
      </c>
      <c r="B1" s="90"/>
      <c r="C1" s="90"/>
      <c r="D1" s="90"/>
      <c r="E1" s="90"/>
      <c r="F1" s="90"/>
      <c r="G1" s="90"/>
      <c r="H1" s="90"/>
      <c r="I1" s="90"/>
      <c r="J1" s="90"/>
      <c r="K1" s="90"/>
      <c r="L1" s="90"/>
      <c r="M1" s="90"/>
      <c r="N1" s="90"/>
    </row>
    <row r="3" spans="1:14" ht="60" customHeight="1" x14ac:dyDescent="0.35">
      <c r="A3" s="94" t="s">
        <v>993</v>
      </c>
      <c r="B3" s="94"/>
      <c r="C3" s="94"/>
      <c r="D3" s="94"/>
      <c r="E3" s="94"/>
      <c r="F3" s="94"/>
      <c r="G3" s="94"/>
      <c r="H3" s="94"/>
      <c r="I3" s="94"/>
      <c r="J3" s="94"/>
      <c r="K3" s="94"/>
      <c r="L3" s="94"/>
      <c r="M3" s="94"/>
      <c r="N3" s="94"/>
    </row>
    <row r="4" spans="1:14" ht="15" customHeight="1" x14ac:dyDescent="0.35">
      <c r="J4" s="5"/>
      <c r="K4" s="5"/>
      <c r="L4" s="5"/>
      <c r="M4" s="5"/>
      <c r="N4" s="5"/>
    </row>
    <row r="5" spans="1:14" ht="15" customHeight="1" x14ac:dyDescent="0.35">
      <c r="A5" s="25" t="s">
        <v>996</v>
      </c>
      <c r="J5" s="6"/>
      <c r="K5" s="6"/>
      <c r="L5" s="6"/>
      <c r="M5" s="6"/>
      <c r="N5" s="6"/>
    </row>
    <row r="6" spans="1:14" ht="15" customHeight="1" x14ac:dyDescent="0.25">
      <c r="A6" s="25"/>
      <c r="I6" s="116" t="s">
        <v>994</v>
      </c>
      <c r="J6" s="116"/>
      <c r="K6" s="102" t="s">
        <v>995</v>
      </c>
      <c r="L6" s="102"/>
      <c r="M6" s="102"/>
      <c r="N6" s="102"/>
    </row>
    <row r="7" spans="1:14" ht="15" customHeight="1" x14ac:dyDescent="0.25">
      <c r="A7" s="25"/>
      <c r="I7" s="116"/>
      <c r="J7" s="116"/>
      <c r="K7" s="102"/>
      <c r="L7" s="102"/>
      <c r="M7" s="102"/>
      <c r="N7" s="102"/>
    </row>
    <row r="8" spans="1:14" ht="15" customHeight="1" x14ac:dyDescent="0.25">
      <c r="A8" s="25"/>
      <c r="B8" s="56" t="s">
        <v>577</v>
      </c>
      <c r="C8" s="113" t="s">
        <v>603</v>
      </c>
      <c r="D8" s="114"/>
      <c r="E8" s="115"/>
      <c r="F8" s="113" t="s">
        <v>681</v>
      </c>
      <c r="G8" s="114"/>
      <c r="H8" s="114"/>
      <c r="I8" s="116"/>
      <c r="J8" s="116"/>
      <c r="K8" s="103" t="s">
        <v>991</v>
      </c>
      <c r="L8" s="103"/>
      <c r="M8" s="103" t="s">
        <v>990</v>
      </c>
      <c r="N8" s="103"/>
    </row>
    <row r="9" spans="1:14" ht="15" customHeight="1" x14ac:dyDescent="0.35">
      <c r="A9" s="25"/>
      <c r="B9" s="54">
        <v>1</v>
      </c>
      <c r="C9" s="107" t="s">
        <v>1002</v>
      </c>
      <c r="D9" s="108"/>
      <c r="E9" s="109"/>
      <c r="F9" s="107" t="s">
        <v>1003</v>
      </c>
      <c r="G9" s="108"/>
      <c r="H9" s="108"/>
      <c r="I9" s="104">
        <v>1</v>
      </c>
      <c r="J9" s="104"/>
      <c r="K9" s="100">
        <v>4</v>
      </c>
      <c r="L9" s="101"/>
      <c r="M9" s="100"/>
      <c r="N9" s="101"/>
    </row>
    <row r="10" spans="1:14" ht="15" customHeight="1" x14ac:dyDescent="0.35">
      <c r="A10" s="25"/>
      <c r="B10" s="54">
        <v>2</v>
      </c>
      <c r="C10" s="107" t="s">
        <v>1004</v>
      </c>
      <c r="D10" s="108"/>
      <c r="E10" s="109"/>
      <c r="F10" s="107" t="s">
        <v>1005</v>
      </c>
      <c r="G10" s="108"/>
      <c r="H10" s="108"/>
      <c r="I10" s="104">
        <v>1</v>
      </c>
      <c r="J10" s="104"/>
      <c r="K10" s="100">
        <v>4</v>
      </c>
      <c r="L10" s="101"/>
      <c r="M10" s="100">
        <v>3</v>
      </c>
      <c r="N10" s="101"/>
    </row>
    <row r="11" spans="1:14" ht="15" customHeight="1" x14ac:dyDescent="0.35">
      <c r="A11" s="25"/>
      <c r="B11" s="54">
        <v>3</v>
      </c>
      <c r="C11" s="107" t="s">
        <v>1006</v>
      </c>
      <c r="D11" s="108"/>
      <c r="E11" s="109"/>
      <c r="F11" s="107" t="s">
        <v>1005</v>
      </c>
      <c r="G11" s="108"/>
      <c r="H11" s="108"/>
      <c r="I11" s="104">
        <v>66</v>
      </c>
      <c r="J11" s="104"/>
      <c r="K11" s="100">
        <v>4</v>
      </c>
      <c r="L11" s="101"/>
      <c r="M11" s="100"/>
      <c r="N11" s="101"/>
    </row>
    <row r="12" spans="1:14" ht="15" customHeight="1" x14ac:dyDescent="0.35">
      <c r="A12" s="25"/>
      <c r="B12" s="54">
        <v>4</v>
      </c>
      <c r="C12" s="107" t="s">
        <v>1007</v>
      </c>
      <c r="D12" s="108"/>
      <c r="E12" s="109"/>
      <c r="F12" s="107" t="s">
        <v>1005</v>
      </c>
      <c r="G12" s="108"/>
      <c r="H12" s="108"/>
      <c r="I12" s="104">
        <v>1</v>
      </c>
      <c r="J12" s="104"/>
      <c r="K12" s="100">
        <v>0</v>
      </c>
      <c r="L12" s="101"/>
      <c r="M12" s="100">
        <v>3</v>
      </c>
      <c r="N12" s="101"/>
    </row>
    <row r="13" spans="1:14" ht="15" customHeight="1" x14ac:dyDescent="0.35">
      <c r="A13" s="25"/>
      <c r="B13" s="54">
        <v>5</v>
      </c>
      <c r="C13" s="107"/>
      <c r="D13" s="108"/>
      <c r="E13" s="109"/>
      <c r="F13" s="107"/>
      <c r="G13" s="108"/>
      <c r="H13" s="108"/>
      <c r="I13" s="104"/>
      <c r="J13" s="104"/>
      <c r="K13" s="100"/>
      <c r="L13" s="101"/>
      <c r="M13" s="100"/>
      <c r="N13" s="101"/>
    </row>
    <row r="14" spans="1:14" ht="15" customHeight="1" x14ac:dyDescent="0.35">
      <c r="A14" s="25"/>
      <c r="B14" s="54">
        <v>6</v>
      </c>
      <c r="C14" s="110"/>
      <c r="D14" s="111"/>
      <c r="E14" s="112"/>
      <c r="F14" s="110"/>
      <c r="G14" s="111"/>
      <c r="H14" s="112"/>
      <c r="I14" s="105"/>
      <c r="J14" s="106"/>
      <c r="K14" s="61"/>
      <c r="L14" s="62"/>
      <c r="M14" s="61"/>
      <c r="N14" s="62"/>
    </row>
    <row r="15" spans="1:14" ht="15" customHeight="1" x14ac:dyDescent="0.35">
      <c r="A15" s="25"/>
      <c r="B15" s="54">
        <v>7</v>
      </c>
      <c r="C15" s="110"/>
      <c r="D15" s="111"/>
      <c r="E15" s="112"/>
      <c r="F15" s="110"/>
      <c r="G15" s="111"/>
      <c r="H15" s="112"/>
      <c r="I15" s="105"/>
      <c r="J15" s="106"/>
      <c r="K15" s="61"/>
      <c r="L15" s="62"/>
      <c r="M15" s="61"/>
      <c r="N15" s="62"/>
    </row>
    <row r="16" spans="1:14" ht="15" customHeight="1" x14ac:dyDescent="0.35">
      <c r="A16" s="25"/>
      <c r="B16" s="54">
        <v>8</v>
      </c>
      <c r="C16" s="110"/>
      <c r="D16" s="111"/>
      <c r="E16" s="112"/>
      <c r="F16" s="110"/>
      <c r="G16" s="111"/>
      <c r="H16" s="112"/>
      <c r="I16" s="105"/>
      <c r="J16" s="106"/>
      <c r="K16" s="61"/>
      <c r="L16" s="62"/>
      <c r="M16" s="61"/>
      <c r="N16" s="62"/>
    </row>
    <row r="17" spans="1:15" ht="15" customHeight="1" x14ac:dyDescent="0.35">
      <c r="A17" s="25"/>
      <c r="B17" s="54">
        <v>9</v>
      </c>
      <c r="C17" s="110"/>
      <c r="D17" s="111"/>
      <c r="E17" s="112"/>
      <c r="F17" s="110"/>
      <c r="G17" s="111"/>
      <c r="H17" s="112"/>
      <c r="I17" s="105"/>
      <c r="J17" s="106"/>
      <c r="K17" s="61"/>
      <c r="L17" s="62"/>
      <c r="M17" s="61"/>
      <c r="N17" s="62"/>
    </row>
    <row r="18" spans="1:15" ht="15" customHeight="1" x14ac:dyDescent="0.35">
      <c r="A18" s="25"/>
      <c r="B18" s="54">
        <v>10</v>
      </c>
      <c r="C18" s="110"/>
      <c r="D18" s="111"/>
      <c r="E18" s="112"/>
      <c r="F18" s="110"/>
      <c r="G18" s="111"/>
      <c r="H18" s="112"/>
      <c r="I18" s="105"/>
      <c r="J18" s="106"/>
      <c r="K18" s="61"/>
      <c r="L18" s="62"/>
      <c r="M18" s="61"/>
      <c r="N18" s="62"/>
    </row>
    <row r="19" spans="1:15" ht="15" customHeight="1" x14ac:dyDescent="0.35">
      <c r="A19" s="25"/>
      <c r="B19" s="54">
        <v>11</v>
      </c>
      <c r="C19" s="107"/>
      <c r="D19" s="108"/>
      <c r="E19" s="109"/>
      <c r="F19" s="107"/>
      <c r="G19" s="108"/>
      <c r="H19" s="108"/>
      <c r="I19" s="104"/>
      <c r="J19" s="104"/>
      <c r="K19" s="100"/>
      <c r="L19" s="101"/>
      <c r="M19" s="100"/>
      <c r="N19" s="101"/>
    </row>
    <row r="20" spans="1:15" ht="15" customHeight="1" x14ac:dyDescent="0.35">
      <c r="A20" s="25"/>
      <c r="B20" s="54">
        <v>12</v>
      </c>
      <c r="C20" s="107"/>
      <c r="D20" s="108"/>
      <c r="E20" s="109"/>
      <c r="F20" s="107"/>
      <c r="G20" s="108"/>
      <c r="H20" s="108"/>
      <c r="I20" s="104"/>
      <c r="J20" s="104"/>
      <c r="K20" s="100"/>
      <c r="L20" s="101"/>
      <c r="M20" s="100"/>
      <c r="N20" s="101"/>
    </row>
    <row r="21" spans="1:15" ht="15" customHeight="1" x14ac:dyDescent="0.35">
      <c r="A21" s="25"/>
      <c r="B21" s="54">
        <v>13</v>
      </c>
      <c r="C21" s="107"/>
      <c r="D21" s="108"/>
      <c r="E21" s="109"/>
      <c r="F21" s="107"/>
      <c r="G21" s="108"/>
      <c r="H21" s="108"/>
      <c r="I21" s="104"/>
      <c r="J21" s="104"/>
      <c r="K21" s="100"/>
      <c r="L21" s="101"/>
      <c r="M21" s="100"/>
      <c r="N21" s="101"/>
    </row>
    <row r="22" spans="1:15" ht="15" customHeight="1" x14ac:dyDescent="0.25">
      <c r="A22" s="25"/>
      <c r="B22" s="54">
        <v>14</v>
      </c>
      <c r="C22" s="107"/>
      <c r="D22" s="108"/>
      <c r="E22" s="109"/>
      <c r="F22" s="107"/>
      <c r="G22" s="108"/>
      <c r="H22" s="108"/>
      <c r="I22" s="104"/>
      <c r="J22" s="104"/>
      <c r="K22" s="100"/>
      <c r="L22" s="101"/>
      <c r="M22" s="100"/>
      <c r="N22" s="101"/>
    </row>
    <row r="23" spans="1:15" ht="15" customHeight="1" x14ac:dyDescent="0.25">
      <c r="A23" s="25"/>
      <c r="B23" s="54">
        <v>15</v>
      </c>
      <c r="C23" s="107"/>
      <c r="D23" s="108"/>
      <c r="E23" s="109"/>
      <c r="F23" s="107"/>
      <c r="G23" s="108"/>
      <c r="H23" s="108"/>
      <c r="I23" s="104"/>
      <c r="J23" s="104"/>
      <c r="K23" s="100"/>
      <c r="L23" s="101"/>
      <c r="M23" s="100"/>
      <c r="N23" s="101"/>
    </row>
    <row r="24" spans="1:15" ht="15" customHeight="1" x14ac:dyDescent="0.25">
      <c r="A24" s="25"/>
      <c r="B24" s="54">
        <v>16</v>
      </c>
      <c r="C24" s="107"/>
      <c r="D24" s="108"/>
      <c r="E24" s="109"/>
      <c r="F24" s="107"/>
      <c r="G24" s="108"/>
      <c r="H24" s="108"/>
      <c r="I24" s="104"/>
      <c r="J24" s="104"/>
      <c r="K24" s="100"/>
      <c r="L24" s="101"/>
      <c r="M24" s="100"/>
      <c r="N24" s="101"/>
    </row>
    <row r="25" spans="1:15" ht="15" customHeight="1" x14ac:dyDescent="0.25">
      <c r="A25" s="25"/>
      <c r="B25" s="54">
        <v>17</v>
      </c>
      <c r="C25" s="107"/>
      <c r="D25" s="108"/>
      <c r="E25" s="109"/>
      <c r="F25" s="107"/>
      <c r="G25" s="108"/>
      <c r="H25" s="108"/>
      <c r="I25" s="104"/>
      <c r="J25" s="104"/>
      <c r="K25" s="100"/>
      <c r="L25" s="101"/>
      <c r="M25" s="100"/>
      <c r="N25" s="101"/>
    </row>
    <row r="26" spans="1:15" ht="15" customHeight="1" x14ac:dyDescent="0.25">
      <c r="A26" s="25"/>
      <c r="B26" s="54">
        <v>18</v>
      </c>
      <c r="C26" s="107"/>
      <c r="D26" s="108"/>
      <c r="E26" s="109"/>
      <c r="F26" s="107"/>
      <c r="G26" s="108"/>
      <c r="H26" s="108"/>
      <c r="I26" s="104"/>
      <c r="J26" s="104"/>
      <c r="K26" s="100"/>
      <c r="L26" s="101"/>
      <c r="M26" s="100"/>
      <c r="N26" s="101"/>
    </row>
    <row r="27" spans="1:15" ht="15" customHeight="1" x14ac:dyDescent="0.25">
      <c r="A27" s="25"/>
      <c r="B27" s="54">
        <v>19</v>
      </c>
      <c r="C27" s="107"/>
      <c r="D27" s="108"/>
      <c r="E27" s="109"/>
      <c r="F27" s="107"/>
      <c r="G27" s="108"/>
      <c r="H27" s="108"/>
      <c r="I27" s="104"/>
      <c r="J27" s="104"/>
      <c r="K27" s="100"/>
      <c r="L27" s="101"/>
      <c r="M27" s="100"/>
      <c r="N27" s="101"/>
    </row>
    <row r="28" spans="1:15" ht="15" customHeight="1" x14ac:dyDescent="0.25">
      <c r="A28" s="25"/>
      <c r="B28" s="54">
        <v>20</v>
      </c>
      <c r="C28" s="107"/>
      <c r="D28" s="108"/>
      <c r="E28" s="109"/>
      <c r="F28" s="107"/>
      <c r="G28" s="108"/>
      <c r="H28" s="108"/>
      <c r="I28" s="104"/>
      <c r="J28" s="104"/>
      <c r="K28" s="100"/>
      <c r="L28" s="101"/>
      <c r="M28" s="100"/>
      <c r="N28" s="101"/>
    </row>
    <row r="29" spans="1:15" ht="15" customHeight="1" x14ac:dyDescent="0.25">
      <c r="B29" s="55" t="s">
        <v>992</v>
      </c>
      <c r="C29" s="55"/>
      <c r="D29" s="55"/>
      <c r="E29" s="55"/>
      <c r="F29" s="55"/>
      <c r="G29" s="55"/>
      <c r="H29" s="55"/>
      <c r="I29" s="55"/>
      <c r="J29" s="55"/>
      <c r="K29" s="6"/>
      <c r="L29" s="6"/>
      <c r="M29" s="6"/>
      <c r="N29" s="6"/>
    </row>
    <row r="30" spans="1:15" ht="15" customHeight="1" x14ac:dyDescent="0.25">
      <c r="B30" s="18"/>
      <c r="N30" s="34" t="s">
        <v>976</v>
      </c>
      <c r="O30" s="52" t="s">
        <v>596</v>
      </c>
    </row>
    <row r="31" spans="1:15" ht="15" customHeight="1" x14ac:dyDescent="0.25">
      <c r="B31" s="18"/>
      <c r="N31" s="34"/>
      <c r="O31" s="52"/>
    </row>
    <row r="32" spans="1:15" ht="15" customHeight="1" x14ac:dyDescent="0.25">
      <c r="A32" s="16" t="s">
        <v>997</v>
      </c>
    </row>
    <row r="33" spans="1:14" ht="15" customHeight="1" x14ac:dyDescent="0.25">
      <c r="A33" s="16"/>
      <c r="N33" s="4" t="s">
        <v>3</v>
      </c>
    </row>
    <row r="34" spans="1:14" ht="15" customHeight="1" x14ac:dyDescent="0.25">
      <c r="A34" s="16"/>
      <c r="B34" s="6" t="s">
        <v>576</v>
      </c>
      <c r="N34" s="19">
        <v>2.67</v>
      </c>
    </row>
    <row r="35" spans="1:14" ht="15" customHeight="1" x14ac:dyDescent="0.25">
      <c r="A35" s="25"/>
      <c r="B35" s="6" t="s">
        <v>595</v>
      </c>
      <c r="N35" s="19">
        <v>1</v>
      </c>
    </row>
    <row r="36" spans="1:14" ht="15" customHeight="1" x14ac:dyDescent="0.25">
      <c r="B36" s="18"/>
    </row>
    <row r="37" spans="1:14" ht="15" customHeight="1" x14ac:dyDescent="0.25">
      <c r="A37" s="25" t="s">
        <v>998</v>
      </c>
    </row>
    <row r="38" spans="1:14" ht="15" customHeight="1" x14ac:dyDescent="0.25">
      <c r="A38" s="16"/>
      <c r="N38" s="4" t="s">
        <v>3</v>
      </c>
    </row>
    <row r="39" spans="1:14" ht="15" customHeight="1" x14ac:dyDescent="0.25">
      <c r="A39" s="16"/>
      <c r="B39" s="6" t="s">
        <v>943</v>
      </c>
      <c r="N39" s="19">
        <v>12</v>
      </c>
    </row>
    <row r="40" spans="1:14" ht="15" customHeight="1" x14ac:dyDescent="0.25">
      <c r="A40" s="16"/>
      <c r="B40" s="6" t="s">
        <v>944</v>
      </c>
      <c r="N40" s="19">
        <v>6</v>
      </c>
    </row>
    <row r="42" spans="1:14" ht="15" customHeight="1" x14ac:dyDescent="0.25">
      <c r="A42" s="25" t="s">
        <v>974</v>
      </c>
    </row>
    <row r="43" spans="1:14" ht="15" customHeight="1" x14ac:dyDescent="0.25">
      <c r="A43" s="25"/>
      <c r="N43" s="4" t="s">
        <v>3</v>
      </c>
    </row>
    <row r="44" spans="1:14" ht="15" customHeight="1" x14ac:dyDescent="0.25">
      <c r="A44" s="25"/>
      <c r="B44" s="6" t="s">
        <v>943</v>
      </c>
      <c r="N44" s="51">
        <v>0.66</v>
      </c>
    </row>
    <row r="45" spans="1:14" ht="15" customHeight="1" x14ac:dyDescent="0.25">
      <c r="A45" s="25"/>
      <c r="B45" s="6" t="s">
        <v>944</v>
      </c>
      <c r="N45" s="51">
        <v>1</v>
      </c>
    </row>
  </sheetData>
  <mergeCells count="98">
    <mergeCell ref="A1:N1"/>
    <mergeCell ref="A3:N3"/>
    <mergeCell ref="C8:E8"/>
    <mergeCell ref="F8:H8"/>
    <mergeCell ref="C9:E9"/>
    <mergeCell ref="F9:H9"/>
    <mergeCell ref="I6:J8"/>
    <mergeCell ref="C20:E20"/>
    <mergeCell ref="C21:E21"/>
    <mergeCell ref="C22:E22"/>
    <mergeCell ref="C23:E23"/>
    <mergeCell ref="C24:E24"/>
    <mergeCell ref="C10:E10"/>
    <mergeCell ref="C11:E11"/>
    <mergeCell ref="C12:E12"/>
    <mergeCell ref="C13:E13"/>
    <mergeCell ref="C19:E19"/>
    <mergeCell ref="C14:E14"/>
    <mergeCell ref="C15:E15"/>
    <mergeCell ref="C16:E16"/>
    <mergeCell ref="C17:E17"/>
    <mergeCell ref="C18:E18"/>
    <mergeCell ref="F20:H20"/>
    <mergeCell ref="F21:H21"/>
    <mergeCell ref="F22:H22"/>
    <mergeCell ref="F23:H23"/>
    <mergeCell ref="F24:H24"/>
    <mergeCell ref="F10:H10"/>
    <mergeCell ref="F11:H11"/>
    <mergeCell ref="F12:H12"/>
    <mergeCell ref="F13:H13"/>
    <mergeCell ref="F19:H19"/>
    <mergeCell ref="F14:H14"/>
    <mergeCell ref="F15:H15"/>
    <mergeCell ref="F16:H16"/>
    <mergeCell ref="F17:H17"/>
    <mergeCell ref="F18:H18"/>
    <mergeCell ref="F27:H27"/>
    <mergeCell ref="F28:H28"/>
    <mergeCell ref="C25:E25"/>
    <mergeCell ref="C26:E26"/>
    <mergeCell ref="C27:E27"/>
    <mergeCell ref="C28:E28"/>
    <mergeCell ref="F25:H25"/>
    <mergeCell ref="F26:H26"/>
    <mergeCell ref="I11:J11"/>
    <mergeCell ref="I12:J12"/>
    <mergeCell ref="I13:J13"/>
    <mergeCell ref="I19:J19"/>
    <mergeCell ref="I20:J20"/>
    <mergeCell ref="I14:J14"/>
    <mergeCell ref="I15:J15"/>
    <mergeCell ref="I16:J16"/>
    <mergeCell ref="I17:J17"/>
    <mergeCell ref="I18:J18"/>
    <mergeCell ref="I28:J28"/>
    <mergeCell ref="K9:L9"/>
    <mergeCell ref="K10:L10"/>
    <mergeCell ref="K11:L11"/>
    <mergeCell ref="K12:L12"/>
    <mergeCell ref="K13:L13"/>
    <mergeCell ref="K19:L19"/>
    <mergeCell ref="K20:L20"/>
    <mergeCell ref="K21:L21"/>
    <mergeCell ref="K22:L22"/>
    <mergeCell ref="K23:L23"/>
    <mergeCell ref="K24:L24"/>
    <mergeCell ref="K25:L25"/>
    <mergeCell ref="K26:L26"/>
    <mergeCell ref="I9:J9"/>
    <mergeCell ref="I10:J10"/>
    <mergeCell ref="M24:N24"/>
    <mergeCell ref="I27:J27"/>
    <mergeCell ref="I21:J21"/>
    <mergeCell ref="I22:J22"/>
    <mergeCell ref="I23:J23"/>
    <mergeCell ref="I24:J24"/>
    <mergeCell ref="I25:J25"/>
    <mergeCell ref="I26:J26"/>
    <mergeCell ref="M25:N25"/>
    <mergeCell ref="M26:N26"/>
    <mergeCell ref="M27:N27"/>
    <mergeCell ref="M28:N28"/>
    <mergeCell ref="K6:N7"/>
    <mergeCell ref="K27:L27"/>
    <mergeCell ref="K28:L28"/>
    <mergeCell ref="K8:L8"/>
    <mergeCell ref="M8:N8"/>
    <mergeCell ref="M9:N9"/>
    <mergeCell ref="M10:N10"/>
    <mergeCell ref="M11:N11"/>
    <mergeCell ref="M12:N12"/>
    <mergeCell ref="M13:N13"/>
    <mergeCell ref="M19:N19"/>
    <mergeCell ref="M20:N20"/>
    <mergeCell ref="M21:N21"/>
    <mergeCell ref="M22:N22"/>
    <mergeCell ref="M23:N23"/>
  </mergeCells>
  <hyperlinks>
    <hyperlink ref="N30" r:id="rId1"/>
  </hyperlinks>
  <printOptions horizontalCentered="1"/>
  <pageMargins left="0.25" right="0.25" top="0.25" bottom="0.5" header="0.25" footer="0.25"/>
  <pageSetup scale="73"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pageSetUpPr fitToPage="1"/>
  </sheetPr>
  <dimension ref="A1:O38"/>
  <sheetViews>
    <sheetView zoomScaleNormal="100" workbookViewId="0">
      <selection sqref="A1:N38"/>
    </sheetView>
  </sheetViews>
  <sheetFormatPr defaultColWidth="9.140625" defaultRowHeight="15" customHeight="1" x14ac:dyDescent="0.25"/>
  <cols>
    <col min="1" max="2" width="9.140625" style="6" customWidth="1"/>
    <col min="3" max="8" width="9.140625" style="6"/>
    <col min="9" max="9" width="9.140625" style="6" customWidth="1"/>
    <col min="10" max="14" width="9.140625" style="7"/>
    <col min="15" max="16384" width="9.140625" style="6"/>
  </cols>
  <sheetData>
    <row r="1" spans="1:14" ht="30" customHeight="1" x14ac:dyDescent="0.35">
      <c r="A1" s="117" t="s">
        <v>23</v>
      </c>
      <c r="B1" s="117"/>
      <c r="C1" s="117"/>
      <c r="D1" s="117"/>
      <c r="E1" s="117"/>
      <c r="F1" s="117"/>
      <c r="G1" s="117"/>
      <c r="H1" s="117"/>
      <c r="I1" s="117"/>
      <c r="J1" s="117"/>
      <c r="K1" s="117"/>
      <c r="L1" s="117"/>
      <c r="M1" s="117"/>
      <c r="N1" s="117"/>
    </row>
    <row r="2" spans="1:14" ht="15" customHeight="1" x14ac:dyDescent="0.35">
      <c r="A2" s="70"/>
      <c r="B2" s="70"/>
      <c r="C2" s="70"/>
      <c r="D2" s="70"/>
      <c r="E2" s="70"/>
      <c r="F2" s="70"/>
      <c r="G2" s="70"/>
      <c r="H2" s="70"/>
      <c r="I2" s="70"/>
      <c r="J2" s="71"/>
      <c r="K2" s="71"/>
      <c r="L2" s="71"/>
      <c r="M2" s="71"/>
      <c r="N2" s="71"/>
    </row>
    <row r="3" spans="1:14" ht="30" customHeight="1" x14ac:dyDescent="0.35">
      <c r="A3" s="118" t="s">
        <v>21</v>
      </c>
      <c r="B3" s="118"/>
      <c r="C3" s="118"/>
      <c r="D3" s="118"/>
      <c r="E3" s="118"/>
      <c r="F3" s="118"/>
      <c r="G3" s="118"/>
      <c r="H3" s="118"/>
      <c r="I3" s="118"/>
      <c r="J3" s="118"/>
      <c r="K3" s="118"/>
      <c r="L3" s="118"/>
      <c r="M3" s="118"/>
      <c r="N3" s="118"/>
    </row>
    <row r="4" spans="1:14" ht="15" customHeight="1" x14ac:dyDescent="0.35">
      <c r="A4" s="70"/>
      <c r="B4" s="70"/>
      <c r="C4" s="70"/>
      <c r="D4" s="70"/>
      <c r="E4" s="70"/>
      <c r="F4" s="70"/>
      <c r="G4" s="70"/>
      <c r="H4" s="70"/>
      <c r="I4" s="70"/>
      <c r="J4" s="72"/>
      <c r="K4" s="72"/>
      <c r="L4" s="72"/>
      <c r="M4" s="72"/>
      <c r="N4" s="72"/>
    </row>
    <row r="5" spans="1:14" ht="15" customHeight="1" x14ac:dyDescent="0.35">
      <c r="A5" s="73" t="s">
        <v>19</v>
      </c>
      <c r="B5" s="70"/>
      <c r="C5" s="70"/>
      <c r="D5" s="70"/>
      <c r="E5" s="70"/>
      <c r="F5" s="70"/>
      <c r="G5" s="70"/>
      <c r="H5" s="70"/>
      <c r="I5" s="70"/>
      <c r="J5" s="71"/>
      <c r="K5" s="71"/>
      <c r="L5" s="71"/>
      <c r="M5" s="71"/>
      <c r="N5" s="71"/>
    </row>
    <row r="6" spans="1:14" ht="15" customHeight="1" x14ac:dyDescent="0.35">
      <c r="A6" s="70"/>
      <c r="B6" s="70"/>
      <c r="C6" s="70"/>
      <c r="D6" s="70"/>
      <c r="E6" s="70"/>
      <c r="F6" s="70"/>
      <c r="G6" s="70"/>
      <c r="H6" s="70"/>
      <c r="I6" s="70"/>
      <c r="J6" s="70"/>
      <c r="K6" s="70"/>
      <c r="L6" s="70"/>
      <c r="M6" s="70"/>
      <c r="N6" s="70"/>
    </row>
    <row r="7" spans="1:14" ht="15" customHeight="1" x14ac:dyDescent="0.35">
      <c r="A7" s="70"/>
      <c r="B7" s="70"/>
      <c r="C7" s="119" t="s">
        <v>45</v>
      </c>
      <c r="D7" s="119"/>
      <c r="E7" s="70"/>
      <c r="F7" s="70"/>
      <c r="G7" s="119" t="s">
        <v>46</v>
      </c>
      <c r="H7" s="119"/>
      <c r="I7" s="70"/>
      <c r="J7" s="119" t="s">
        <v>1105</v>
      </c>
      <c r="K7" s="119"/>
      <c r="L7" s="119"/>
      <c r="M7" s="70"/>
      <c r="N7" s="70"/>
    </row>
    <row r="8" spans="1:14" ht="15" customHeight="1" x14ac:dyDescent="0.35">
      <c r="A8" s="70"/>
      <c r="B8" s="70" t="s">
        <v>39</v>
      </c>
      <c r="C8" s="74"/>
      <c r="D8" s="74"/>
      <c r="E8" s="74"/>
      <c r="F8" s="74"/>
      <c r="G8" s="74"/>
      <c r="H8" s="74"/>
      <c r="I8" s="74"/>
      <c r="J8" s="74"/>
      <c r="K8" s="70"/>
      <c r="L8" s="70"/>
      <c r="M8" s="70"/>
      <c r="N8" s="70"/>
    </row>
    <row r="9" spans="1:14" ht="15" customHeight="1" x14ac:dyDescent="0.35">
      <c r="A9" s="70"/>
      <c r="B9" s="70" t="s">
        <v>40</v>
      </c>
      <c r="C9" s="74"/>
      <c r="D9" s="74"/>
      <c r="E9" s="74"/>
      <c r="F9" s="74"/>
      <c r="G9" s="74"/>
      <c r="H9" s="74"/>
      <c r="I9" s="74"/>
      <c r="J9" s="74"/>
      <c r="K9" s="70"/>
      <c r="L9" s="70"/>
      <c r="M9" s="70"/>
      <c r="N9" s="70"/>
    </row>
    <row r="10" spans="1:14" ht="15" customHeight="1" x14ac:dyDescent="0.35">
      <c r="A10" s="70"/>
      <c r="B10" s="70" t="s">
        <v>41</v>
      </c>
      <c r="C10" s="74"/>
      <c r="D10" s="74"/>
      <c r="E10" s="74"/>
      <c r="F10" s="74"/>
      <c r="G10" s="74"/>
      <c r="H10" s="74"/>
      <c r="I10" s="74"/>
      <c r="J10" s="74"/>
      <c r="K10" s="70"/>
      <c r="L10" s="70"/>
      <c r="M10" s="70"/>
      <c r="N10" s="70"/>
    </row>
    <row r="11" spans="1:14" ht="15" customHeight="1" x14ac:dyDescent="0.35">
      <c r="A11" s="70"/>
      <c r="B11" s="70" t="s">
        <v>44</v>
      </c>
      <c r="C11" s="74"/>
      <c r="D11" s="74"/>
      <c r="E11" s="74"/>
      <c r="F11" s="74"/>
      <c r="G11" s="74"/>
      <c r="H11" s="74"/>
      <c r="I11" s="74"/>
      <c r="J11" s="74"/>
      <c r="K11" s="70"/>
      <c r="L11" s="70"/>
      <c r="M11" s="70"/>
      <c r="N11" s="70"/>
    </row>
    <row r="12" spans="1:14" ht="15" customHeight="1" x14ac:dyDescent="0.35">
      <c r="A12" s="70"/>
      <c r="B12" s="70" t="s">
        <v>597</v>
      </c>
      <c r="C12" s="74"/>
      <c r="D12" s="74"/>
      <c r="E12" s="74"/>
      <c r="F12" s="74"/>
      <c r="G12" s="74"/>
      <c r="H12" s="74"/>
      <c r="I12" s="74"/>
      <c r="J12" s="74"/>
      <c r="K12" s="70"/>
      <c r="L12" s="70"/>
      <c r="M12" s="70"/>
      <c r="N12" s="70"/>
    </row>
    <row r="13" spans="1:14" ht="15" customHeight="1" x14ac:dyDescent="0.25">
      <c r="A13" s="70"/>
      <c r="B13" s="70" t="s">
        <v>568</v>
      </c>
      <c r="C13" s="70"/>
      <c r="D13" s="70"/>
      <c r="E13" s="70"/>
      <c r="F13" s="70"/>
      <c r="G13" s="70"/>
      <c r="H13" s="70"/>
      <c r="I13" s="70"/>
      <c r="J13" s="70"/>
      <c r="K13" s="70"/>
      <c r="L13" s="70"/>
      <c r="M13" s="70"/>
      <c r="N13" s="70"/>
    </row>
    <row r="14" spans="1:14" ht="15" customHeight="1" x14ac:dyDescent="0.35">
      <c r="A14" s="70"/>
      <c r="B14" s="70"/>
      <c r="C14" s="70"/>
      <c r="D14" s="70"/>
      <c r="E14" s="70"/>
      <c r="F14" s="70"/>
      <c r="G14" s="70"/>
      <c r="H14" s="70"/>
      <c r="I14" s="70"/>
      <c r="J14" s="70"/>
      <c r="K14" s="70"/>
      <c r="L14" s="70"/>
      <c r="M14" s="70"/>
      <c r="N14" s="70"/>
    </row>
    <row r="15" spans="1:14" ht="15" customHeight="1" x14ac:dyDescent="0.35">
      <c r="A15" s="73" t="s">
        <v>606</v>
      </c>
      <c r="B15" s="70"/>
      <c r="C15" s="70"/>
      <c r="D15" s="70"/>
      <c r="E15" s="70"/>
      <c r="F15" s="70"/>
      <c r="G15" s="70"/>
      <c r="H15" s="70"/>
      <c r="I15" s="70"/>
      <c r="J15" s="71"/>
      <c r="K15" s="71"/>
      <c r="L15" s="71"/>
      <c r="M15" s="71"/>
      <c r="N15" s="71"/>
    </row>
    <row r="16" spans="1:14" ht="15" customHeight="1" x14ac:dyDescent="0.35">
      <c r="A16" s="73"/>
      <c r="B16" s="70"/>
      <c r="C16" s="70"/>
      <c r="D16" s="70"/>
      <c r="E16" s="70"/>
      <c r="F16" s="70"/>
      <c r="G16" s="70"/>
      <c r="H16" s="70"/>
      <c r="I16" s="70"/>
      <c r="J16" s="71"/>
      <c r="K16" s="71"/>
      <c r="L16" s="71"/>
      <c r="M16" s="71"/>
      <c r="N16" s="71"/>
    </row>
    <row r="17" spans="1:15" ht="15" customHeight="1" x14ac:dyDescent="0.35">
      <c r="A17" s="75"/>
      <c r="B17" s="70" t="s">
        <v>680</v>
      </c>
      <c r="C17" s="70"/>
      <c r="D17" s="70"/>
      <c r="E17" s="70"/>
      <c r="F17" s="70"/>
      <c r="G17" s="70"/>
      <c r="H17" s="70"/>
      <c r="I17" s="70"/>
      <c r="J17" s="71"/>
      <c r="K17" s="71"/>
      <c r="L17" s="71"/>
      <c r="M17" s="71"/>
      <c r="N17" s="71"/>
    </row>
    <row r="18" spans="1:15" ht="15" customHeight="1" x14ac:dyDescent="0.35">
      <c r="A18" s="75"/>
      <c r="B18" s="70"/>
      <c r="C18" s="70"/>
      <c r="D18" s="70"/>
      <c r="E18" s="70"/>
      <c r="F18" s="70"/>
      <c r="G18" s="70"/>
      <c r="H18" s="70"/>
      <c r="I18" s="70"/>
      <c r="J18" s="71"/>
      <c r="K18" s="71"/>
      <c r="L18" s="71"/>
      <c r="M18" s="71"/>
      <c r="N18" s="71"/>
    </row>
    <row r="19" spans="1:15" ht="15" customHeight="1" x14ac:dyDescent="0.35">
      <c r="A19" s="75"/>
      <c r="B19" s="70"/>
      <c r="C19" s="70"/>
      <c r="D19" s="120" t="s">
        <v>605</v>
      </c>
      <c r="E19" s="120"/>
      <c r="F19" s="120"/>
      <c r="G19" s="120"/>
      <c r="H19" s="120" t="s">
        <v>604</v>
      </c>
      <c r="I19" s="120"/>
      <c r="J19" s="120" t="s">
        <v>580</v>
      </c>
      <c r="K19" s="120"/>
      <c r="L19" s="121" t="s">
        <v>581</v>
      </c>
      <c r="M19" s="121"/>
      <c r="N19" s="76"/>
    </row>
    <row r="20" spans="1:15" ht="15" customHeight="1" x14ac:dyDescent="0.35">
      <c r="A20" s="75"/>
      <c r="B20" s="70"/>
      <c r="C20" s="70"/>
      <c r="D20" s="77" t="s">
        <v>577</v>
      </c>
      <c r="E20" s="125" t="s">
        <v>603</v>
      </c>
      <c r="F20" s="125"/>
      <c r="G20" s="125"/>
      <c r="H20" s="77" t="s">
        <v>579</v>
      </c>
      <c r="I20" s="77" t="s">
        <v>578</v>
      </c>
      <c r="J20" s="77" t="s">
        <v>579</v>
      </c>
      <c r="K20" s="77" t="s">
        <v>578</v>
      </c>
      <c r="L20" s="78" t="s">
        <v>579</v>
      </c>
      <c r="M20" s="78" t="s">
        <v>578</v>
      </c>
      <c r="N20" s="79" t="s">
        <v>583</v>
      </c>
    </row>
    <row r="21" spans="1:15" ht="15" customHeight="1" x14ac:dyDescent="0.35">
      <c r="A21" s="75"/>
      <c r="B21" s="70"/>
      <c r="C21" s="70"/>
      <c r="D21" s="80">
        <v>1</v>
      </c>
      <c r="E21" s="126" t="s">
        <v>1002</v>
      </c>
      <c r="F21" s="126"/>
      <c r="G21" s="126"/>
      <c r="H21" s="81">
        <v>50</v>
      </c>
      <c r="I21" s="82">
        <v>3.82</v>
      </c>
      <c r="J21" s="81">
        <v>52</v>
      </c>
      <c r="K21" s="82">
        <v>3.67</v>
      </c>
      <c r="L21" s="83">
        <f>SUM(H21,J21)</f>
        <v>102</v>
      </c>
      <c r="M21" s="84">
        <f t="shared" ref="M21:M22" si="0">IF(L21&lt;&gt;0,((H21*I21)+(J21*K21))/L21,0)</f>
        <v>3.743529411764706</v>
      </c>
      <c r="N21" s="85">
        <f>L21*M21</f>
        <v>381.84000000000003</v>
      </c>
    </row>
    <row r="22" spans="1:15" ht="15" customHeight="1" x14ac:dyDescent="0.35">
      <c r="A22" s="75"/>
      <c r="B22" s="70"/>
      <c r="C22" s="70"/>
      <c r="D22" s="80">
        <v>2</v>
      </c>
      <c r="E22" s="126" t="s">
        <v>1004</v>
      </c>
      <c r="F22" s="126"/>
      <c r="G22" s="126"/>
      <c r="H22" s="81">
        <v>112</v>
      </c>
      <c r="I22" s="82">
        <v>2.75</v>
      </c>
      <c r="J22" s="81">
        <v>121</v>
      </c>
      <c r="K22" s="82">
        <v>3.33</v>
      </c>
      <c r="L22" s="83">
        <f t="shared" ref="L22:L24" si="1">SUM(H22,J22)</f>
        <v>233</v>
      </c>
      <c r="M22" s="84">
        <f t="shared" si="0"/>
        <v>3.0512017167381975</v>
      </c>
      <c r="N22" s="85">
        <f t="shared" ref="N22:N24" si="2">L22*M22</f>
        <v>710.93000000000006</v>
      </c>
    </row>
    <row r="23" spans="1:15" ht="15" customHeight="1" x14ac:dyDescent="0.35">
      <c r="A23" s="75"/>
      <c r="B23" s="70"/>
      <c r="C23" s="70"/>
      <c r="D23" s="80">
        <v>3</v>
      </c>
      <c r="E23" s="126" t="s">
        <v>1008</v>
      </c>
      <c r="F23" s="126"/>
      <c r="G23" s="126"/>
      <c r="H23" s="81">
        <v>64</v>
      </c>
      <c r="I23" s="82">
        <v>3.77</v>
      </c>
      <c r="J23" s="81">
        <v>67</v>
      </c>
      <c r="K23" s="82">
        <v>3.78</v>
      </c>
      <c r="L23" s="83">
        <f t="shared" si="1"/>
        <v>131</v>
      </c>
      <c r="M23" s="84">
        <f>IF(L23&lt;&gt;0,((H23*I23)+(J23*K23))/L23,0)</f>
        <v>3.7751145038167935</v>
      </c>
      <c r="N23" s="85">
        <f t="shared" si="2"/>
        <v>494.53999999999996</v>
      </c>
    </row>
    <row r="24" spans="1:15" ht="15" customHeight="1" x14ac:dyDescent="0.25">
      <c r="A24" s="75"/>
      <c r="B24" s="70"/>
      <c r="C24" s="70"/>
      <c r="D24" s="80">
        <v>4</v>
      </c>
      <c r="E24" s="126" t="s">
        <v>1007</v>
      </c>
      <c r="F24" s="126"/>
      <c r="G24" s="126"/>
      <c r="H24" s="81">
        <v>34</v>
      </c>
      <c r="I24" s="82">
        <v>3.76</v>
      </c>
      <c r="J24" s="81">
        <v>81</v>
      </c>
      <c r="K24" s="82">
        <v>3.85</v>
      </c>
      <c r="L24" s="83">
        <f t="shared" si="1"/>
        <v>115</v>
      </c>
      <c r="M24" s="84">
        <f t="shared" ref="M24" si="3">IF(L24&lt;&gt;0,((H24*I24)+(J24*K24))/L24,0)</f>
        <v>3.823391304347826</v>
      </c>
      <c r="N24" s="85">
        <f t="shared" si="2"/>
        <v>439.69</v>
      </c>
    </row>
    <row r="25" spans="1:15" ht="15" customHeight="1" thickBot="1" x14ac:dyDescent="0.3">
      <c r="A25" s="75"/>
      <c r="B25" s="70"/>
      <c r="C25" s="70"/>
      <c r="D25" s="122" t="s">
        <v>582</v>
      </c>
      <c r="E25" s="123"/>
      <c r="F25" s="123"/>
      <c r="G25" s="123"/>
      <c r="H25" s="123"/>
      <c r="I25" s="123"/>
      <c r="J25" s="123"/>
      <c r="K25" s="124"/>
      <c r="L25" s="86">
        <f>SUM(L21:L24)</f>
        <v>581</v>
      </c>
      <c r="M25" s="87">
        <f>IF(L25&lt;&gt;0,N25/L25,0)</f>
        <v>3.4888123924268504</v>
      </c>
      <c r="N25" s="88">
        <f>SUM(N21:N24)</f>
        <v>2027</v>
      </c>
    </row>
    <row r="26" spans="1:15" ht="15" customHeight="1" thickTop="1" x14ac:dyDescent="0.25">
      <c r="A26" s="70"/>
      <c r="B26" s="70"/>
      <c r="C26" s="70"/>
      <c r="D26" s="70" t="s">
        <v>568</v>
      </c>
      <c r="E26" s="70"/>
      <c r="F26" s="70"/>
      <c r="G26" s="70"/>
      <c r="H26" s="70"/>
      <c r="I26" s="71"/>
      <c r="J26" s="71"/>
      <c r="K26" s="71"/>
      <c r="L26" s="71"/>
      <c r="M26" s="71"/>
      <c r="N26" s="89" t="s">
        <v>20</v>
      </c>
      <c r="O26" s="52" t="s">
        <v>596</v>
      </c>
    </row>
    <row r="27" spans="1:15" ht="15" customHeight="1" x14ac:dyDescent="0.25">
      <c r="A27" s="70"/>
      <c r="B27" s="70"/>
      <c r="C27" s="70"/>
      <c r="D27" s="70"/>
      <c r="E27" s="70"/>
      <c r="F27" s="70"/>
      <c r="G27" s="70"/>
      <c r="H27" s="70"/>
      <c r="I27" s="70"/>
      <c r="J27" s="71"/>
      <c r="K27" s="71"/>
      <c r="L27" s="71"/>
      <c r="M27" s="71"/>
      <c r="N27" s="89" t="s">
        <v>976</v>
      </c>
      <c r="O27" s="52" t="s">
        <v>596</v>
      </c>
    </row>
    <row r="28" spans="1:15" ht="15" customHeight="1" x14ac:dyDescent="0.25">
      <c r="A28" s="70"/>
      <c r="B28" s="70"/>
      <c r="C28" s="70"/>
      <c r="D28" s="70"/>
      <c r="E28" s="70"/>
      <c r="F28" s="70"/>
      <c r="G28" s="70"/>
      <c r="H28" s="70"/>
      <c r="I28" s="70"/>
      <c r="J28" s="71"/>
      <c r="K28" s="71"/>
      <c r="L28" s="71"/>
      <c r="M28" s="71"/>
      <c r="N28" s="89"/>
      <c r="O28" s="52"/>
    </row>
    <row r="29" spans="1:15" ht="15" customHeight="1" x14ac:dyDescent="0.25">
      <c r="A29" s="73" t="s">
        <v>591</v>
      </c>
      <c r="B29" s="70"/>
      <c r="C29" s="70"/>
      <c r="D29" s="70"/>
      <c r="E29" s="70"/>
      <c r="F29" s="70"/>
      <c r="G29" s="70"/>
      <c r="H29" s="70"/>
      <c r="I29" s="70"/>
      <c r="J29" s="71"/>
      <c r="K29" s="71"/>
      <c r="L29" s="71"/>
      <c r="M29" s="71"/>
      <c r="N29" s="71"/>
    </row>
    <row r="30" spans="1:15" ht="15" customHeight="1" x14ac:dyDescent="0.25">
      <c r="A30" s="70"/>
      <c r="B30" s="70"/>
      <c r="C30" s="70"/>
      <c r="D30" s="70"/>
      <c r="E30" s="70"/>
      <c r="F30" s="70"/>
      <c r="G30" s="70"/>
      <c r="H30" s="70"/>
      <c r="I30" s="70"/>
      <c r="J30" s="70"/>
      <c r="K30" s="70"/>
      <c r="L30" s="70"/>
      <c r="M30" s="70"/>
      <c r="N30" s="70"/>
    </row>
    <row r="31" spans="1:15" ht="15" customHeight="1" x14ac:dyDescent="0.25">
      <c r="A31" s="70"/>
      <c r="B31" s="70"/>
      <c r="C31" s="70"/>
      <c r="D31" s="70"/>
      <c r="E31" s="70"/>
      <c r="F31" s="70"/>
      <c r="G31" s="70"/>
      <c r="H31" s="70"/>
      <c r="I31" s="70"/>
      <c r="J31" s="70"/>
      <c r="K31" s="70"/>
      <c r="L31" s="70"/>
      <c r="M31" s="70"/>
      <c r="N31" s="70"/>
    </row>
    <row r="32" spans="1:15" ht="15" customHeight="1" x14ac:dyDescent="0.25">
      <c r="A32" s="70"/>
      <c r="B32" s="70"/>
      <c r="C32" s="70"/>
      <c r="D32" s="70"/>
      <c r="E32" s="70"/>
      <c r="F32" s="70"/>
      <c r="G32" s="70"/>
      <c r="H32" s="70"/>
      <c r="I32" s="70"/>
      <c r="J32" s="70"/>
      <c r="K32" s="70"/>
      <c r="L32" s="70"/>
      <c r="M32" s="70"/>
      <c r="N32" s="70"/>
    </row>
    <row r="33" spans="1:14" ht="15" customHeight="1" x14ac:dyDescent="0.25">
      <c r="A33" s="70"/>
      <c r="B33" s="70"/>
      <c r="C33" s="70"/>
      <c r="D33" s="70"/>
      <c r="E33" s="70"/>
      <c r="F33" s="70"/>
      <c r="G33" s="70"/>
      <c r="H33" s="70"/>
      <c r="I33" s="70"/>
      <c r="J33" s="70"/>
      <c r="K33" s="70"/>
      <c r="L33" s="70"/>
      <c r="M33" s="70"/>
      <c r="N33" s="70"/>
    </row>
    <row r="34" spans="1:14" ht="15" customHeight="1" x14ac:dyDescent="0.25">
      <c r="A34" s="70"/>
      <c r="B34" s="70"/>
      <c r="C34" s="70"/>
      <c r="D34" s="70"/>
      <c r="E34" s="70"/>
      <c r="F34" s="70"/>
      <c r="G34" s="70"/>
      <c r="H34" s="70"/>
      <c r="I34" s="70"/>
      <c r="J34" s="70"/>
      <c r="K34" s="70"/>
      <c r="L34" s="70"/>
      <c r="M34" s="70"/>
      <c r="N34" s="70"/>
    </row>
    <row r="35" spans="1:14" ht="15" customHeight="1" x14ac:dyDescent="0.25">
      <c r="A35" s="70"/>
      <c r="B35" s="70"/>
      <c r="C35" s="70"/>
      <c r="D35" s="70"/>
      <c r="E35" s="70"/>
      <c r="F35" s="70"/>
      <c r="G35" s="70"/>
      <c r="H35" s="70"/>
      <c r="I35" s="70"/>
      <c r="J35" s="71"/>
      <c r="K35" s="71"/>
      <c r="L35" s="71"/>
      <c r="M35" s="71"/>
      <c r="N35" s="71"/>
    </row>
    <row r="36" spans="1:14" ht="15" customHeight="1" x14ac:dyDescent="0.25">
      <c r="A36" s="70"/>
      <c r="B36" s="70"/>
      <c r="C36" s="70"/>
      <c r="D36" s="70"/>
      <c r="E36" s="70"/>
      <c r="F36" s="70"/>
      <c r="G36" s="70"/>
      <c r="H36" s="70"/>
      <c r="I36" s="70"/>
      <c r="J36" s="71"/>
      <c r="K36" s="71"/>
      <c r="L36" s="71"/>
      <c r="M36" s="71"/>
      <c r="N36" s="71"/>
    </row>
    <row r="37" spans="1:14" ht="15" customHeight="1" x14ac:dyDescent="0.25">
      <c r="A37" s="70"/>
      <c r="B37" s="70"/>
      <c r="C37" s="70"/>
      <c r="D37" s="70"/>
      <c r="E37" s="70"/>
      <c r="F37" s="70"/>
      <c r="G37" s="70"/>
      <c r="H37" s="70"/>
      <c r="I37" s="70"/>
      <c r="J37" s="71"/>
      <c r="K37" s="71"/>
      <c r="L37" s="71"/>
      <c r="M37" s="71"/>
      <c r="N37" s="71"/>
    </row>
    <row r="38" spans="1:14" ht="15" customHeight="1" x14ac:dyDescent="0.25">
      <c r="A38" s="70"/>
      <c r="B38" s="70"/>
      <c r="C38" s="70"/>
      <c r="D38" s="70"/>
      <c r="E38" s="70"/>
      <c r="F38" s="70"/>
      <c r="G38" s="70"/>
      <c r="H38" s="70"/>
      <c r="I38" s="70"/>
      <c r="J38" s="71"/>
      <c r="K38" s="71"/>
      <c r="L38" s="71"/>
      <c r="M38" s="71"/>
      <c r="N38" s="71"/>
    </row>
  </sheetData>
  <mergeCells count="15">
    <mergeCell ref="H19:I19"/>
    <mergeCell ref="J19:K19"/>
    <mergeCell ref="L19:M19"/>
    <mergeCell ref="D25:K25"/>
    <mergeCell ref="D19:G19"/>
    <mergeCell ref="E20:G20"/>
    <mergeCell ref="E21:G21"/>
    <mergeCell ref="E22:G22"/>
    <mergeCell ref="E23:G23"/>
    <mergeCell ref="E24:G24"/>
    <mergeCell ref="A1:N1"/>
    <mergeCell ref="A3:N3"/>
    <mergeCell ref="C7:D7"/>
    <mergeCell ref="G7:H7"/>
    <mergeCell ref="J7:L7"/>
  </mergeCells>
  <hyperlinks>
    <hyperlink ref="N26" r:id="rId1"/>
    <hyperlink ref="N27" r:id="rId2"/>
  </hyperlinks>
  <printOptions horizontalCentered="1"/>
  <pageMargins left="0.25" right="0.25" top="0.25" bottom="0.5" header="0.25" footer="0.25"/>
  <pageSetup scale="93" orientation="landscape"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700"/>
    <pageSetUpPr fitToPage="1"/>
  </sheetPr>
  <dimension ref="A1:O22"/>
  <sheetViews>
    <sheetView zoomScaleNormal="100" workbookViewId="0">
      <selection sqref="A1:N48"/>
    </sheetView>
  </sheetViews>
  <sheetFormatPr defaultColWidth="9.140625" defaultRowHeight="15" customHeight="1" x14ac:dyDescent="0.25"/>
  <cols>
    <col min="1" max="2" width="9.140625" style="6" customWidth="1"/>
    <col min="3" max="8" width="9.140625" style="6"/>
    <col min="9" max="9" width="9.140625" style="6" customWidth="1"/>
    <col min="10" max="10" width="9.140625" style="7"/>
    <col min="11" max="11" width="9.140625" style="7" customWidth="1"/>
    <col min="12" max="14" width="9.140625" style="7"/>
    <col min="15" max="16384" width="9.140625" style="6"/>
  </cols>
  <sheetData>
    <row r="1" spans="1:14" ht="30" customHeight="1" x14ac:dyDescent="0.35">
      <c r="A1" s="90" t="s">
        <v>24</v>
      </c>
      <c r="B1" s="90"/>
      <c r="C1" s="90"/>
      <c r="D1" s="90"/>
      <c r="E1" s="90"/>
      <c r="F1" s="90"/>
      <c r="G1" s="90"/>
      <c r="H1" s="90"/>
      <c r="I1" s="90"/>
      <c r="J1" s="90"/>
      <c r="K1" s="90"/>
      <c r="L1" s="90"/>
      <c r="M1" s="90"/>
      <c r="N1" s="90"/>
    </row>
    <row r="3" spans="1:14" ht="30" customHeight="1" x14ac:dyDescent="0.35">
      <c r="A3" s="127" t="s">
        <v>955</v>
      </c>
      <c r="B3" s="94"/>
      <c r="C3" s="94"/>
      <c r="D3" s="94"/>
      <c r="E3" s="94"/>
      <c r="F3" s="94"/>
      <c r="G3" s="94"/>
      <c r="H3" s="94"/>
      <c r="I3" s="94"/>
      <c r="J3" s="94"/>
      <c r="K3" s="94"/>
      <c r="L3" s="94"/>
      <c r="M3" s="94"/>
      <c r="N3" s="94"/>
    </row>
    <row r="4" spans="1:14" ht="14.45" x14ac:dyDescent="0.35">
      <c r="A4" s="48"/>
      <c r="B4" s="48"/>
      <c r="C4" s="48"/>
      <c r="D4" s="48"/>
      <c r="E4" s="48"/>
      <c r="F4" s="48"/>
      <c r="G4" s="48"/>
      <c r="H4" s="48"/>
      <c r="I4" s="48"/>
      <c r="J4" s="48"/>
      <c r="K4" s="48"/>
      <c r="L4" s="48"/>
      <c r="M4" s="48"/>
      <c r="N4" s="48"/>
    </row>
    <row r="5" spans="1:14" ht="15" customHeight="1" x14ac:dyDescent="0.35">
      <c r="J5" s="5"/>
      <c r="K5" s="4" t="s">
        <v>0</v>
      </c>
      <c r="L5" s="4" t="s">
        <v>1</v>
      </c>
      <c r="M5" s="4" t="s">
        <v>2</v>
      </c>
      <c r="N5" s="4" t="s">
        <v>3</v>
      </c>
    </row>
    <row r="6" spans="1:14" ht="15" customHeight="1" x14ac:dyDescent="0.35">
      <c r="A6" s="47" t="s">
        <v>957</v>
      </c>
      <c r="B6" s="11" t="s">
        <v>584</v>
      </c>
      <c r="C6" s="2"/>
      <c r="D6" s="2"/>
      <c r="E6" s="2"/>
      <c r="F6" s="24"/>
      <c r="G6" s="24"/>
      <c r="H6" s="24"/>
      <c r="I6" s="24"/>
      <c r="J6" s="24"/>
      <c r="K6" s="46">
        <v>20</v>
      </c>
      <c r="L6" s="46"/>
      <c r="M6" s="46"/>
      <c r="N6" s="46"/>
    </row>
    <row r="7" spans="1:14" ht="15" customHeight="1" x14ac:dyDescent="0.35">
      <c r="A7" s="47" t="s">
        <v>958</v>
      </c>
      <c r="B7" s="11" t="s">
        <v>952</v>
      </c>
      <c r="C7" s="2"/>
      <c r="D7" s="2"/>
      <c r="E7" s="2"/>
      <c r="F7" s="24"/>
      <c r="G7" s="24"/>
      <c r="H7" s="24"/>
      <c r="I7" s="24"/>
      <c r="J7" s="24"/>
      <c r="K7" s="46">
        <v>19</v>
      </c>
      <c r="L7" s="46"/>
      <c r="M7" s="46"/>
      <c r="N7" s="46"/>
    </row>
    <row r="8" spans="1:14" ht="15" customHeight="1" x14ac:dyDescent="0.35">
      <c r="A8" s="47" t="s">
        <v>959</v>
      </c>
      <c r="B8" s="11" t="s">
        <v>949</v>
      </c>
      <c r="C8" s="2"/>
      <c r="D8" s="2"/>
      <c r="E8" s="2"/>
      <c r="F8" s="24"/>
      <c r="G8" s="24"/>
      <c r="H8" s="24"/>
      <c r="I8" s="24"/>
      <c r="J8" s="24"/>
      <c r="K8" s="46"/>
      <c r="L8" s="46"/>
      <c r="M8" s="46"/>
      <c r="N8" s="46"/>
    </row>
    <row r="9" spans="1:14" ht="15" customHeight="1" x14ac:dyDescent="0.35">
      <c r="A9" s="47" t="s">
        <v>960</v>
      </c>
      <c r="B9" s="11" t="s">
        <v>950</v>
      </c>
      <c r="C9" s="2"/>
      <c r="D9" s="2"/>
      <c r="E9" s="2"/>
      <c r="F9" s="24"/>
      <c r="G9" s="24"/>
      <c r="H9" s="24"/>
      <c r="I9" s="24"/>
      <c r="J9" s="24"/>
      <c r="K9" s="46"/>
      <c r="L9" s="46"/>
      <c r="M9" s="46"/>
      <c r="N9" s="46"/>
    </row>
    <row r="10" spans="1:14" ht="15" customHeight="1" x14ac:dyDescent="0.35">
      <c r="A10" s="47" t="s">
        <v>961</v>
      </c>
      <c r="B10" s="11" t="s">
        <v>954</v>
      </c>
      <c r="C10" s="2"/>
      <c r="D10" s="2"/>
      <c r="E10" s="2"/>
      <c r="F10" s="24"/>
      <c r="G10" s="24"/>
      <c r="H10" s="24"/>
      <c r="I10" s="24"/>
      <c r="J10" s="24"/>
      <c r="K10" s="46"/>
      <c r="L10" s="46"/>
      <c r="M10" s="46"/>
      <c r="N10" s="46"/>
    </row>
    <row r="11" spans="1:14" ht="15" customHeight="1" x14ac:dyDescent="0.35">
      <c r="A11" s="47" t="s">
        <v>962</v>
      </c>
      <c r="B11" s="11" t="s">
        <v>953</v>
      </c>
      <c r="C11" s="2"/>
      <c r="D11" s="2"/>
      <c r="E11" s="2"/>
      <c r="F11" s="24"/>
      <c r="G11" s="24"/>
      <c r="H11" s="24"/>
      <c r="I11" s="24"/>
      <c r="J11" s="24"/>
      <c r="K11" s="46"/>
      <c r="L11" s="46"/>
      <c r="M11" s="46"/>
      <c r="N11" s="46"/>
    </row>
    <row r="12" spans="1:14" ht="15" customHeight="1" x14ac:dyDescent="0.35">
      <c r="A12" s="47" t="s">
        <v>963</v>
      </c>
      <c r="B12" s="11" t="s">
        <v>951</v>
      </c>
      <c r="C12" s="2"/>
      <c r="D12" s="2"/>
      <c r="E12" s="2"/>
      <c r="F12" s="24"/>
      <c r="G12" s="24"/>
      <c r="H12" s="24"/>
      <c r="I12" s="24"/>
      <c r="J12" s="24"/>
      <c r="K12" s="46"/>
      <c r="L12" s="46"/>
      <c r="M12" s="46"/>
      <c r="N12" s="46"/>
    </row>
    <row r="13" spans="1:14" ht="15" customHeight="1" x14ac:dyDescent="0.35">
      <c r="A13" s="47" t="s">
        <v>964</v>
      </c>
      <c r="B13" s="11" t="s">
        <v>585</v>
      </c>
      <c r="C13" s="2"/>
      <c r="D13" s="2"/>
      <c r="E13" s="2"/>
      <c r="F13" s="24"/>
      <c r="G13" s="24"/>
      <c r="H13" s="24"/>
      <c r="I13" s="24"/>
      <c r="J13" s="24"/>
      <c r="K13" s="46">
        <v>1</v>
      </c>
      <c r="L13" s="46"/>
      <c r="M13" s="46"/>
      <c r="N13" s="46"/>
    </row>
    <row r="14" spans="1:14" ht="15" customHeight="1" x14ac:dyDescent="0.35">
      <c r="A14" s="47" t="s">
        <v>965</v>
      </c>
      <c r="B14" s="11" t="s">
        <v>947</v>
      </c>
      <c r="C14" s="2"/>
      <c r="D14" s="2"/>
      <c r="E14" s="2"/>
      <c r="F14" s="24"/>
      <c r="G14" s="24"/>
      <c r="H14" s="24"/>
      <c r="I14" s="24"/>
      <c r="J14" s="24"/>
      <c r="K14" s="49"/>
      <c r="L14" s="49"/>
      <c r="M14" s="49"/>
      <c r="N14" s="49"/>
    </row>
    <row r="15" spans="1:14" ht="15" customHeight="1" x14ac:dyDescent="0.35">
      <c r="A15" s="47" t="s">
        <v>966</v>
      </c>
      <c r="B15" s="11" t="s">
        <v>586</v>
      </c>
      <c r="C15" s="2"/>
      <c r="D15" s="2"/>
      <c r="E15" s="2"/>
      <c r="F15" s="24"/>
      <c r="G15" s="24"/>
      <c r="H15" s="24"/>
      <c r="I15" s="24"/>
      <c r="J15" s="24"/>
      <c r="K15" s="46"/>
      <c r="L15" s="46"/>
      <c r="M15" s="46"/>
      <c r="N15" s="46"/>
    </row>
    <row r="16" spans="1:14" ht="15" customHeight="1" x14ac:dyDescent="0.35">
      <c r="A16" s="47" t="s">
        <v>967</v>
      </c>
      <c r="B16" s="11" t="s">
        <v>948</v>
      </c>
      <c r="C16" s="2"/>
      <c r="D16" s="2"/>
      <c r="E16" s="2"/>
      <c r="F16" s="24"/>
      <c r="G16" s="24"/>
      <c r="H16" s="24"/>
      <c r="I16" s="24"/>
      <c r="J16" s="24"/>
      <c r="K16" s="49"/>
      <c r="L16" s="49"/>
      <c r="M16" s="49"/>
      <c r="N16" s="49"/>
    </row>
    <row r="17" spans="1:15" ht="15" customHeight="1" x14ac:dyDescent="0.35">
      <c r="A17" s="47" t="s">
        <v>968</v>
      </c>
      <c r="B17" s="11" t="s">
        <v>587</v>
      </c>
      <c r="C17" s="2"/>
      <c r="D17" s="2"/>
      <c r="E17" s="2"/>
      <c r="F17" s="24"/>
      <c r="G17" s="24"/>
      <c r="H17" s="24"/>
      <c r="I17" s="24"/>
      <c r="J17" s="24"/>
      <c r="K17" s="50">
        <v>1</v>
      </c>
      <c r="L17" s="50"/>
      <c r="M17" s="50"/>
      <c r="N17" s="50"/>
    </row>
    <row r="18" spans="1:15" ht="15" customHeight="1" x14ac:dyDescent="0.35">
      <c r="J18" s="6"/>
      <c r="K18" s="6"/>
      <c r="L18" s="6"/>
      <c r="N18" s="34" t="s">
        <v>550</v>
      </c>
      <c r="O18" s="52" t="s">
        <v>596</v>
      </c>
    </row>
    <row r="19" spans="1:15" ht="15" customHeight="1" x14ac:dyDescent="0.35">
      <c r="J19" s="6"/>
      <c r="K19" s="6"/>
      <c r="L19" s="6"/>
      <c r="M19" s="6"/>
      <c r="N19" s="6"/>
    </row>
    <row r="20" spans="1:15" ht="15" customHeight="1" x14ac:dyDescent="0.35">
      <c r="A20" s="25" t="s">
        <v>956</v>
      </c>
      <c r="J20" s="6"/>
      <c r="K20" s="6"/>
      <c r="L20" s="6"/>
      <c r="M20" s="6"/>
      <c r="N20" s="6"/>
    </row>
    <row r="21" spans="1:15" ht="15" customHeight="1" x14ac:dyDescent="0.35">
      <c r="J21" s="6"/>
      <c r="K21" s="6"/>
      <c r="L21" s="6"/>
      <c r="M21" s="6"/>
      <c r="N21" s="6"/>
    </row>
    <row r="22" spans="1:15" ht="15" customHeight="1" x14ac:dyDescent="0.35">
      <c r="J22" s="6"/>
      <c r="K22" s="6"/>
      <c r="L22" s="6"/>
      <c r="M22" s="6"/>
      <c r="N22" s="6"/>
    </row>
  </sheetData>
  <mergeCells count="2">
    <mergeCell ref="A1:N1"/>
    <mergeCell ref="A3:N3"/>
  </mergeCells>
  <hyperlinks>
    <hyperlink ref="N18" r:id="rId1" display="Academic department, OFIS"/>
  </hyperlinks>
  <printOptions horizontalCentered="1"/>
  <pageMargins left="0.25" right="0.25" top="0.25" bottom="0.5" header="0.25" footer="0.25"/>
  <pageSetup scale="74" orientation="landscape" r:id="rId2"/>
  <ignoredErrors>
    <ignoredError sqref="A6:A17" numberStoredAsText="1"/>
  </ignoredError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pageSetUpPr fitToPage="1"/>
  </sheetPr>
  <dimension ref="A1:N5"/>
  <sheetViews>
    <sheetView zoomScaleNormal="100" workbookViewId="0">
      <selection sqref="A1:N23"/>
    </sheetView>
  </sheetViews>
  <sheetFormatPr defaultColWidth="9.140625" defaultRowHeight="15" customHeight="1" x14ac:dyDescent="0.25"/>
  <cols>
    <col min="1" max="2" width="9.140625" style="6" customWidth="1"/>
    <col min="3" max="8" width="9.140625" style="6"/>
    <col min="9" max="9" width="9.140625" style="6" customWidth="1"/>
    <col min="10" max="14" width="9.140625" style="7"/>
    <col min="15" max="16384" width="9.140625" style="6"/>
  </cols>
  <sheetData>
    <row r="1" spans="1:14" ht="30" customHeight="1" x14ac:dyDescent="0.35">
      <c r="A1" s="90" t="s">
        <v>25</v>
      </c>
      <c r="B1" s="90"/>
      <c r="C1" s="90"/>
      <c r="D1" s="90"/>
      <c r="E1" s="90"/>
      <c r="F1" s="90"/>
      <c r="G1" s="90"/>
      <c r="H1" s="90"/>
      <c r="I1" s="90"/>
      <c r="J1" s="90"/>
      <c r="K1" s="90"/>
      <c r="L1" s="90"/>
      <c r="M1" s="90"/>
      <c r="N1" s="90"/>
    </row>
    <row r="3" spans="1:14" ht="45" customHeight="1" x14ac:dyDescent="0.35">
      <c r="A3" s="94" t="s">
        <v>592</v>
      </c>
      <c r="B3" s="94"/>
      <c r="C3" s="94"/>
      <c r="D3" s="94"/>
      <c r="E3" s="94"/>
      <c r="F3" s="94"/>
      <c r="G3" s="94"/>
      <c r="H3" s="94"/>
      <c r="I3" s="94"/>
      <c r="J3" s="94"/>
      <c r="K3" s="94"/>
      <c r="L3" s="94"/>
      <c r="M3" s="94"/>
      <c r="N3" s="94"/>
    </row>
    <row r="5" spans="1:14" ht="15" customHeight="1" x14ac:dyDescent="0.35">
      <c r="A5" s="25" t="s">
        <v>593</v>
      </c>
    </row>
  </sheetData>
  <mergeCells count="2">
    <mergeCell ref="A1:N1"/>
    <mergeCell ref="A3:N3"/>
  </mergeCells>
  <printOptions horizontalCentered="1"/>
  <pageMargins left="0.25" right="0.25" top="0.25" bottom="0.5" header="0.25" footer="0.2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(Title)</vt:lpstr>
      <vt:lpstr>(Program)</vt:lpstr>
      <vt:lpstr>(A)</vt:lpstr>
      <vt:lpstr>(B)</vt:lpstr>
      <vt:lpstr>(C)</vt:lpstr>
      <vt:lpstr>(D)</vt:lpstr>
      <vt:lpstr>(E)</vt:lpstr>
      <vt:lpstr>(F)</vt:lpstr>
      <vt:lpstr>(G)</vt:lpstr>
      <vt:lpstr>(H)</vt:lpstr>
      <vt:lpstr>(I)</vt:lpstr>
      <vt:lpstr>(J)</vt:lpstr>
      <vt:lpstr>(M)</vt:lpstr>
      <vt:lpstr>(N)</vt:lpstr>
      <vt:lpstr>(O)</vt:lpstr>
      <vt:lpstr>Programs</vt:lpstr>
      <vt:lpstr>'(A)'!Print_Area</vt:lpstr>
      <vt:lpstr>'(B)'!Print_Area</vt:lpstr>
      <vt:lpstr>'(C)'!Print_Area</vt:lpstr>
      <vt:lpstr>'(D)'!Print_Area</vt:lpstr>
      <vt:lpstr>'(E)'!Print_Area</vt:lpstr>
      <vt:lpstr>'(F)'!Print_Area</vt:lpstr>
      <vt:lpstr>'(G)'!Print_Area</vt:lpstr>
      <vt:lpstr>'(H)'!Print_Area</vt:lpstr>
      <vt:lpstr>'(I)'!Print_Area</vt:lpstr>
      <vt:lpstr>'(J)'!Print_Area</vt:lpstr>
      <vt:lpstr>'(M)'!Print_Area</vt:lpstr>
      <vt:lpstr>'(N)'!Print_Area</vt:lpstr>
      <vt:lpstr>'(O)'!Print_Area</vt:lpstr>
      <vt:lpstr>'(Program)'!Print_Area</vt:lpstr>
      <vt:lpstr>'(Title)'!Print_Area</vt:lpstr>
      <vt:lpstr>ProgramInfo</vt:lpstr>
      <vt:lpstr>ProgramMenu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Zhou, Wei</dc:creator>
  <cp:lastModifiedBy>Beilfuss, Mark Charles</cp:lastModifiedBy>
  <cp:lastPrinted>2011-01-25T15:43:38Z</cp:lastPrinted>
  <dcterms:created xsi:type="dcterms:W3CDTF">2010-11-30T13:38:20Z</dcterms:created>
  <dcterms:modified xsi:type="dcterms:W3CDTF">2011-10-26T18:53:08Z</dcterms:modified>
</cp:coreProperties>
</file>